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_rels/workbook.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charts/chart2.xml" ContentType="application/vnd.openxmlformats-officedocument.drawingml.chart+xml"/>
  <Override PartName="/xl/charts/chart1.xml" ContentType="application/vnd.openxmlformats-officedocument.drawingml.chart+xml"/>
  <Override PartName="/xl/charts/chart4.xml" ContentType="application/vnd.openxmlformats-officedocument.drawingml.chart+xml"/>
  <Override PartName="/xl/charts/chart3.xml" ContentType="application/vnd.openxmlformats-officedocument.drawingml.chart+xml"/>
  <Override PartName="/xl/media/image1.jpeg" ContentType="image/jpeg"/>
  <Override PartName="/xl/worksheets/_rels/sheet3.xml.rels" ContentType="application/vnd.openxmlformats-package.relationships+xml"/>
  <Override PartName="/xl/worksheets/_rels/sheet1.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drawings/_rels/drawing1.xml.rels" ContentType="application/vnd.openxmlformats-package.relationships+xml"/>
  <Override PartName="/xl/drawings/drawing1.xml" ContentType="application/vnd.openxmlformats-officedocument.drawing+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bon cde" sheetId="1" state="visible" r:id="rId2"/>
    <sheet name="conseils" sheetId="2" state="visible" r:id="rId3"/>
    <sheet name="diagrammes" sheetId="3" state="visible" r:id="rId4"/>
    <sheet name="Feuille4" sheetId="4" state="visible" r:id="rId5"/>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<sst xmlns="http://schemas.openxmlformats.org/spreadsheetml/2006/main" count="108" uniqueCount="100">
  <si>
    <t xml:space="preserve">BON DE COMMANDE POMMES DE TERRE &amp; ECHALOTES 2020-2021</t>
  </si>
  <si>
    <t xml:space="preserve">NOM</t>
  </si>
  <si>
    <t xml:space="preserve">Prénom</t>
  </si>
  <si>
    <t xml:space="preserve">adresse :</t>
  </si>
  <si>
    <t xml:space="preserve">code post</t>
  </si>
  <si>
    <t xml:space="preserve">ville</t>
  </si>
  <si>
    <t xml:space="preserve">tel :</t>
  </si>
  <si>
    <t xml:space="preserve">mail : </t>
  </si>
  <si>
    <t xml:space="preserve">Date commande : </t>
  </si>
  <si>
    <t xml:space="preserve">Date de livraison souhaitée (à partir du 19/02/20) :</t>
  </si>
  <si>
    <t xml:space="preserve">Mode de livraison souhaité (à la ferme ou colis poste). Si nous vous l'apportons sur notre stand à l’occasion d’une foire ou d’une animation (Romans, Crest), merci de précisez laquelle.</t>
  </si>
  <si>
    <t xml:space="preserve">indiquez le nombre de sac que vous désirez. Le montant à régler se calcule automatiquement !</t>
  </si>
  <si>
    <t xml:space="preserve">VARIÉTÉ</t>
  </si>
  <si>
    <t xml:space="preserve">observation</t>
  </si>
  <si>
    <t xml:space="preserve">Nb kg / sac</t>
  </si>
  <si>
    <t xml:space="preserve">calibre</t>
  </si>
  <si>
    <t xml:space="preserve">Nb plant par sac (environ)</t>
  </si>
  <si>
    <t xml:space="preserve">prix TTC / sac</t>
  </si>
  <si>
    <t xml:space="preserve">nb sac</t>
  </si>
  <si>
    <t xml:space="preserve">prix total</t>
  </si>
  <si>
    <t xml:space="preserve">APOLLO    </t>
  </si>
  <si>
    <t xml:space="preserve">Variété précoce (80 à 110 jours) primeur et conservation, chair fondante, culture facile et très bonne tolérance au mildiou</t>
  </si>
  <si>
    <t xml:space="preserve">28 / 40</t>
  </si>
  <si>
    <t xml:space="preserve">BELLE de FONTENAY </t>
  </si>
  <si>
    <t xml:space="preserve">Variété très précoce (70 à 85 jours) à chair ferme, elle fait partie des variétés excellentes pour les salades et la cuisson à la vapeur. Excellent en pomme de terre nouvelle</t>
  </si>
  <si>
    <t xml:space="preserve">32 / 40</t>
  </si>
  <si>
    <t xml:space="preserve">BINTJE</t>
  </si>
  <si>
    <t xml:space="preserve">La meilleure pour les purées, productive, mi-précoce (90 à 120 jours), convenant bien pour vapeur, frites, chips, purée, etc...). Correcte en pomme de terre nouvelle</t>
  </si>
  <si>
    <t xml:space="preserve">CLAUSTAR        </t>
  </si>
  <si>
    <r>
      <rPr>
        <sz val="9"/>
        <rFont val="Arial"/>
        <family val="2"/>
      </rPr>
      <t xml:space="preserve">Primeur, </t>
    </r>
    <r>
      <rPr>
        <sz val="10"/>
        <rFont val="Arial"/>
        <family val="2"/>
      </rPr>
      <t xml:space="preserve">productive,</t>
    </r>
    <r>
      <rPr>
        <sz val="9"/>
        <rFont val="Arial"/>
        <family val="2"/>
      </rPr>
      <t xml:space="preserve"> mi-précoce (3 à 4 mois), rustique, </t>
    </r>
    <r>
      <rPr>
        <sz val="10"/>
        <rFont val="Arial"/>
        <family val="2"/>
      </rPr>
      <t xml:space="preserve">gros tubercules réguliers, bonne conservation chair fondante.</t>
    </r>
  </si>
  <si>
    <t xml:space="preserve">CORNE DE GATTE  </t>
  </si>
  <si>
    <t xml:space="preserve">Variétés « gastronomes » à peau rose et chair jaune, ½ tardive (100 à 130 jours) à chair ferme. Sa chair délicate et son léger arôme de noisette séduiront les gourmets.</t>
  </si>
  <si>
    <t xml:space="preserve">25 / 35</t>
  </si>
  <si>
    <t xml:space="preserve">Kerpondy</t>
  </si>
  <si>
    <t xml:space="preserve">KERPONDY</t>
  </si>
  <si>
    <t xml:space="preserve">Vigoureuse, productive, tardive, tubercules réguliers assez gros et de bonne conservation. Très bonne en arrière saison. Chair fondante</t>
  </si>
  <si>
    <t xml:space="preserve">45 / 50</t>
  </si>
  <si>
    <t xml:space="preserve">KING EDWARD   </t>
  </si>
  <si>
    <t xml:space="preserve">Similaire à l’Institut de Beauvais, tardive (4 à 5 mois), chair fondante et blanche d'excellente saveur, culture facile, résistante au mildiou.</t>
  </si>
  <si>
    <t xml:space="preserve">BF15 
remplace 
MARGOD  </t>
  </si>
  <si>
    <t xml:space="preserve">Précoce (90 à 120 jours) chair ferme, extra en primeur. Cette ancienne variété (1947) reste très appréciée</t>
  </si>
  <si>
    <t xml:space="preserve">40 / 45</t>
  </si>
  <si>
    <t xml:space="preserve">Mayflower)</t>
  </si>
  <si>
    <t xml:space="preserve">MAY FLOWER     </t>
  </si>
  <si>
    <t xml:space="preserve">Croisement ratte et charlotte. Variété tardive (4 à 5 mois), chair ferme et parfumée, rendement bon à très bon, facile en culture, bonne conservation. Polyvalente en cuisson</t>
  </si>
  <si>
    <t xml:space="preserve">35 / 45</t>
  </si>
  <si>
    <t xml:space="preserve">EMERAUDE remplace
MONALISA</t>
  </si>
  <si>
    <t xml:space="preserve">Variété précoce (80 à 110j), productive, facile de culture. Polyvalente, sa chair fondante tient bien à la cuisson. Elle est aussi bonne en primeur</t>
  </si>
  <si>
    <t xml:space="preserve">NICOLA     </t>
  </si>
  <si>
    <t xml:space="preserve">Variété tardive (4 à 5 mois) à découvrir. Chair ferme, bonne en nouvelle, productive et facile de culture, bonne conservation....Une valeur sûre.</t>
  </si>
  <si>
    <t xml:space="preserve">RATTE </t>
  </si>
  <si>
    <t xml:space="preserve">On ne la présente plus : ses excellentes qualités gustatives en nouvelle pour vapeur, salade ou sautées, compensent son faible rendement </t>
  </si>
  <si>
    <t xml:space="preserve">ROSA</t>
  </si>
  <si>
    <t xml:space="preserve">Vieille variété à chair ferme et à peau rouge, bon rendement, très bonne conservation et bonne à récolter en nouvelle. </t>
  </si>
  <si>
    <t xml:space="preserve">ROSABELLE  </t>
  </si>
  <si>
    <t xml:space="preserve">Variété précoce (3 à 4 mois) à peau rouge, bon rendement, extra en purée et potage, peut se récolter en nouvelle.</t>
  </si>
  <si>
    <t xml:space="preserve">ECHALOTE FERMIÈRE </t>
  </si>
  <si>
    <t xml:space="preserve">Variété à tunique cuivrée et chair blanche, demi longue et tardive, sélectionnée selon la méthode traditionnelle. Excellente qualité gustative.</t>
  </si>
  <si>
    <t xml:space="preserve">15 / 30</t>
  </si>
  <si>
    <t xml:space="preserve">Total  commande hors frais de port</t>
  </si>
  <si>
    <t xml:space="preserve">Remise 10% pour toute commande passée avant le 24/01/21</t>
  </si>
  <si>
    <t xml:space="preserve">Total commande remisée</t>
  </si>
  <si>
    <t xml:space="preserve">en cas de livraison par colis postal :</t>
  </si>
  <si>
    <t xml:space="preserve">Poids brut de votre commande en kg</t>
  </si>
  <si>
    <t xml:space="preserve">Poids net estimé de votre colis en kg (prévoir entre 200g et 1kg d’emballage)</t>
  </si>
  <si>
    <t xml:space="preserve">Montant des frais de port (voir ci-dessous)</t>
  </si>
  <si>
    <t xml:space="preserve">Montant total de votre commande ttc</t>
  </si>
  <si>
    <t xml:space="preserve">Montant du chèque à joindre à la commande ( 50 % de la commande)</t>
  </si>
  <si>
    <t xml:space="preserve">Solde à payer à la livraison de la marchandise</t>
  </si>
  <si>
    <r>
      <rPr>
        <sz val="10"/>
        <rFont val="Arial"/>
        <family val="2"/>
      </rPr>
      <t xml:space="preserve">Règlement par chèque à l'ordre de Jardin'enVie ou par virement bancaire IBAN FR76  1027  8090  3700  0201  2840  132  BIC CMCIFR2A
 À envoyer à Jardin'enVie 429 route des chaux 26500 Bourg lès Valence   tel: 0 679 675 671 – courriel : </t>
    </r>
    <r>
      <rPr>
        <sz val="10"/>
        <color rgb="FF0000FF"/>
        <rFont val="Arial"/>
        <family val="2"/>
      </rPr>
      <t xml:space="preserve">commande@jardinenvie.com</t>
    </r>
    <r>
      <rPr>
        <sz val="10"/>
        <rFont val="Arial"/>
        <family val="2"/>
      </rPr>
      <t xml:space="preserve"> </t>
    </r>
  </si>
  <si>
    <t xml:space="preserve">poids du colis jusqu’à (&lt;)</t>
  </si>
  <si>
    <t xml:space="preserve">1kg</t>
  </si>
  <si>
    <t xml:space="preserve">2kg</t>
  </si>
  <si>
    <t xml:space="preserve">5kg</t>
  </si>
  <si>
    <t xml:space="preserve">10kg</t>
  </si>
  <si>
    <t xml:space="preserve">30kg</t>
  </si>
  <si>
    <t xml:space="preserve">Montant des frais de port France métropolitaine :</t>
  </si>
  <si>
    <t xml:space="preserve">Pommes de terre </t>
  </si>
  <si>
    <t xml:space="preserve">Vous pourrez constater que, malgré une année difficile, les tarifs n’ont pas augmenté par rapport à l’an dernier. </t>
  </si>
  <si>
    <t xml:space="preserve">Du fait de l’importance des dégâts causés par les taupins, les calibres envisagés ne sont pas tous disponibles.
Un petit calibre donne moins de pommes de terre mais des plus grosses. Plus le plant est gros, plus il faut planter espacé : il donnera ainsi plus de pommes de terre. Dans les terrains lourds, nous conseillons vivement le gros calibre car plus résistant. En primeur, le plant plus gros sera plus résistant et donnera plus de pommes de terre.
Il est possible de couper les plants de pommes de terre en 2 en veillant à ce que chaque partie dispose d’au moins un œil. Saupoudrez la blessure de cendre ou de poudre de charbon de bois et laisser sécher 2 ou 3 jours dans un local abrité.</t>
  </si>
  <si>
    <t xml:space="preserve">A réception de vos plants, mettez les à germer à plat dans des cagettes et stockez les dans une pièce de préférence fraiche mais surtout à la lumière pour que les germes restent bien verts et trapus. Stockés dans le noir, les germes ne manqueraient pas de devenir longs et blancs et d’épuiser le plant.</t>
  </si>
  <si>
    <t xml:space="preserve">Tous les plants que nous proposons sont certifiés issus de l'agriculture biologique. Les caractéristiques culturales des différentes variétés sont données à titre indicatif et dépendent bien entendu des conditions de culture, de la richesse de votre sol, de la quantité d'eau (surtout au moment de la floraison)... </t>
  </si>
  <si>
    <t xml:space="preserve">Nous avons ajouté cette année la Rosa, vieille variété d’origine inconnue qui vit, c’est d’actualiité, avec un virus. En station ils ont réussit à l’enlever mais elle ne valait plus rien. Payzons ferme a donc décidé de la garder avec son virus !</t>
  </si>
  <si>
    <t xml:space="preserve">Primeur, nouvelle, conservation… comment s'y retrouver ?</t>
  </si>
  <si>
    <t xml:space="preserve">La périodicité représente la durée de culture : 75 jours pour la plus précoce, 150 jours pour la plus tardive. Les pommes de terre tardives ne se plantent pas tard... il faut tenir compte de sa période d'incubation plus lente et de sa durée de végétation plus longue. Ce sont celles que nous plantons en premier. 
Les très précoces sont en principe réservées aux primeurs et récoltées à partir de 60 jours de culture, mais après maturation, elles peuvent aussi être consommées plus tard en saison. En règle générale, plus les pommes de terre sont tardives et mieux elles se conservent. Il vaudra donc mieux consommer les précoces en premier et finir par les tardives qui n'en seront que meilleures !
Certaines variétés comme Apollo, Belle de Fontenay, Margod, Monalisa, Nicola, Ratte, Rosa et Rosabelle sont recommandées en primeurs. Dans ce cas, il faudra les manger rapidement car elle ne se conserveront que quelques jours. Cependant, si elles sont conduites jusqu'à pleine maturité, elles se conserveront mieux et pourront être mangées plus tard en saison…
Certaines variétés comme la fameuse Ratte, bien que tardives, peuvent être récoltées en primeur, avant complète maturité et faire d'excellentes pommes de terre nouvelles ! 
Les variétés dites de conservation sont principalement les variétés tardives (qui se récoltent plus tard) qui pourront être mangées pendant l'hiver. Parmi elles on trouve Kerpondy, King Edward, Mayflower , Nicola, Ratte et Rosa. 
Enfin, des variétés comme Monalisa sont dites « polyvalentes » et se comporteront bien en toutes circonstances</t>
  </si>
  <si>
    <t xml:space="preserve">Chair ferme ou fondante ?</t>
  </si>
  <si>
    <t xml:space="preserve">Les variétés à chair ferme sont recommandées pour des cuissons à la vapeur, sautées, salades.
Parmi elles : Apollo, Belle de Fontenay, Claustar, Corne de gatte, Margod, Nicola, Ratte, Rosa et Rosabelle
Les variétés à chair fondante sont recommandées pour cuisson au four, pour faire purées, potages et surtout des frites afin qu'elles soient fondantes à l'intérieur et croustillantes à l'extérieur !
Parmi elles : Bintje, Kerpondy, King Edward, Mayflower, Monalisa</t>
  </si>
  <si>
    <t xml:space="preserve">Conseils de culture</t>
  </si>
  <si>
    <t xml:space="preserve">Plantation dans un sol bien ressuyé ayant atteint une température de 9° (généralement à partir de la floraison du Lilas)
Planter entre 5 et 10cm de profondeur, à une distance variable en fonction du calibre et de la variété : plus le plant est gros, plus il faut planter espacé. Le gros calibre est recommandé en terrain lourd car il est plus résistant. Le petit calibre donne moins de pommes de terre mais des plus grosses (au sein d'une même variété bien sûr)</t>
  </si>
  <si>
    <t xml:space="preserve">Les ravageurs</t>
  </si>
  <si>
    <t xml:space="preserve">Le mildiou est un des principaux aléas de la culture de la pomme de terre. Planter tôt ? planter tard ? Cela dépend des années. Un apport de matière organique trop fraîche, trop riche en azote favorise le mildiou. Une sol trop compact ou trop humide aussi. L'utilisation d'extraits de plantes nous aide à être le plus autonomes possibles, à mieux comprendre la plante et son milieu, à favoriser sa résistance aux agresseurs cryptogamiques. Bardane, fougère, prêle, sauge sont autant d'alliés. Nous pouvons vous en proposer ou vous former pour que vous puissiez les fabriquer vous-même.</t>
  </si>
  <si>
    <t xml:space="preserve">Contre le doryphore, le ramassage manuel est privilégié. Munissez vous d'un petit seau et secouez délicatement vos plants au dessus… Ils tomberont dedans.</t>
  </si>
  <si>
    <t xml:space="preserve">Dans des terres non cultivées depuis plusieurs années, il est fréquent de trouver des taupins, petits vers jaunes qui trouent vos patates. Un engrais vert de moutarde et sarrasin (disponible à la ferme) peut être répulsif. Se nourrissant de matière organique non décomposée, il faudra veiller à déchaumer en fin d'été.</t>
  </si>
  <si>
    <t xml:space="preserve">La récolte et la conservation</t>
  </si>
  <si>
    <t xml:space="preserve">Privilégier des jours secs et pas trop chauds pour sortir vos patates. Laissez les ressuyer quelques heures sur le champ avant de les mettre en sac en veillant à éliminer les plants blessés qui pourriront très vite. Stocker vos pommes de terre dans un local frais, sec et ventilé à l'abri de la lumière. Une couverture de feuilles de fougère sèche empêche le verdissement et limite la germination. </t>
  </si>
  <si>
    <t xml:space="preserve">Échalotes</t>
  </si>
  <si>
    <t xml:space="preserve">Nous proposons  une variété sélectionnée selon la méthode traditionnelle à partir d'une vieille souche fermière trouvée dans la région de Saint Pol de Léon. A réception de vos plants, mettez les en cagettes et stockez les dans un endroit bien aéré..A planter à partir de mi-février (environ 25 plants au m²) la pointe vers le haut qui doit juste affleurer à la surface. Veillez à ne pas remettre d'alliacée (oignon, ail, poireau, échalote) au même endroit avant au moins 5 ans. Récoltez vos échalotes avant que les feuilles soient complètement sèches pour améliorer la conservation.</t>
  </si>
  <si>
    <t xml:space="preserve">Aptitudes des variétés de pommes de terre</t>
  </si>
  <si>
    <t xml:space="preserve">Produites par Payzons ferme,
Membre du Réseau semences paysannes</t>
  </si>
  <si>
    <t xml:space="preserve">Distribuées par :</t>
  </si>
</sst>
</file>

<file path=xl/styles.xml><?xml version="1.0" encoding="utf-8"?>
<styleSheet xmlns="http://schemas.openxmlformats.org/spreadsheetml/2006/main">
  <numFmts count="10">
    <numFmt numFmtId="164" formatCode="General"/>
    <numFmt numFmtId="165" formatCode="#,##0.00\ [$€-40C];[RED]\-#,##0.00\ [$€-40C]"/>
    <numFmt numFmtId="166" formatCode="0.00%;[RED]\-0.00%"/>
    <numFmt numFmtId="167" formatCode="#"/>
    <numFmt numFmtId="168" formatCode="00\.00\.00\.00\.00"/>
    <numFmt numFmtId="169" formatCode="dd/mm/yy"/>
    <numFmt numFmtId="170" formatCode="General"/>
    <numFmt numFmtId="171" formatCode="0"/>
    <numFmt numFmtId="172" formatCode="0.0"/>
    <numFmt numFmtId="173" formatCode="#,##0.00\ [$€-40C];[RED]\-#,##0.00\ [$€-40C]"/>
  </numFmts>
  <fonts count="22">
    <font>
      <sz val="10"/>
      <name val="Arial"/>
      <family val="2"/>
    </font>
    <font>
      <sz val="10"/>
      <name val="Arial"/>
      <family val="0"/>
    </font>
    <font>
      <sz val="10"/>
      <name val="Arial"/>
      <family val="0"/>
    </font>
    <font>
      <sz val="10"/>
      <name val="Arial"/>
      <family val="0"/>
    </font>
    <font>
      <b val="true"/>
      <i val="true"/>
      <u val="single"/>
      <sz val="10"/>
      <name val="Arial"/>
      <family val="2"/>
    </font>
    <font>
      <b val="true"/>
      <i val="true"/>
      <sz val="16"/>
      <name val="Arial"/>
      <family val="2"/>
    </font>
    <font>
      <sz val="14"/>
      <name val="Arial"/>
      <family val="2"/>
    </font>
    <font>
      <b val="true"/>
      <sz val="16"/>
      <name val="Arial"/>
      <family val="2"/>
    </font>
    <font>
      <sz val="16"/>
      <name val="Arial"/>
      <family val="2"/>
    </font>
    <font>
      <sz val="12"/>
      <name val="Arial"/>
      <family val="2"/>
    </font>
    <font>
      <b val="true"/>
      <sz val="10"/>
      <name val="Arial"/>
      <family val="2"/>
    </font>
    <font>
      <b val="true"/>
      <sz val="12"/>
      <name val="Arial"/>
      <family val="2"/>
    </font>
    <font>
      <sz val="9"/>
      <name val="Arial"/>
      <family val="2"/>
    </font>
    <font>
      <b val="true"/>
      <sz val="10"/>
      <color rgb="FF000000"/>
      <name val="Arial"/>
      <family val="2"/>
    </font>
    <font>
      <b val="true"/>
      <sz val="10"/>
      <color rgb="FF000000"/>
      <name val="Arial"/>
      <family val="0"/>
    </font>
    <font>
      <b val="true"/>
      <sz val="10"/>
      <name val="Arial"/>
      <family val="0"/>
    </font>
    <font>
      <sz val="10"/>
      <color rgb="FF0000FF"/>
      <name val="Arial"/>
      <family val="2"/>
    </font>
    <font>
      <b val="true"/>
      <sz val="18"/>
      <name val="Arial"/>
      <family val="2"/>
    </font>
    <font>
      <b val="true"/>
      <sz val="15"/>
      <name val="Arial"/>
      <family val="2"/>
    </font>
    <font>
      <sz val="10.5"/>
      <name val="Arial"/>
      <family val="2"/>
    </font>
    <font>
      <sz val="24"/>
      <name val="Arial"/>
      <family val="2"/>
    </font>
    <font>
      <sz val="13"/>
      <name val="Arial"/>
      <family val="2"/>
    </font>
  </fonts>
  <fills count="4">
    <fill>
      <patternFill patternType="none"/>
    </fill>
    <fill>
      <patternFill patternType="gray125"/>
    </fill>
    <fill>
      <patternFill patternType="solid">
        <fgColor rgb="FFDDDDDD"/>
        <bgColor rgb="FFE6E6E6"/>
      </patternFill>
    </fill>
    <fill>
      <patternFill patternType="solid">
        <fgColor rgb="FFE6E6E6"/>
        <bgColor rgb="FFDDDDDD"/>
      </patternFill>
    </fill>
  </fills>
  <borders count="9">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false" applyProtection="false"/>
    <xf numFmtId="165" fontId="4" fillId="0" borderId="0" applyFont="true" applyBorder="false" applyAlignment="false" applyProtection="false"/>
    <xf numFmtId="164" fontId="5" fillId="0" borderId="0" applyFont="true" applyBorder="false" applyAlignment="true" applyProtection="false">
      <alignment horizontal="center" vertical="bottom" textRotation="0" wrapText="false" indent="0" shrinkToFit="false"/>
    </xf>
    <xf numFmtId="164" fontId="5" fillId="0" borderId="0" applyFont="true" applyBorder="false" applyAlignment="true" applyProtection="false">
      <alignment horizontal="center" vertical="bottom" textRotation="90" wrapText="false" indent="0" shrinkToFit="false"/>
    </xf>
  </cellStyleXfs>
  <cellXfs count="7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false"/>
    </xf>
    <xf numFmtId="166" fontId="0" fillId="0" borderId="0" xfId="0" applyFont="false" applyBorder="false" applyAlignment="false" applyProtection="true">
      <alignment horizontal="general" vertical="bottom" textRotation="0" wrapText="false" indent="0" shrinkToFit="false"/>
      <protection locked="true" hidden="false"/>
    </xf>
    <xf numFmtId="164" fontId="6" fillId="0" borderId="0" xfId="0" applyFont="true" applyBorder="true" applyAlignment="true" applyProtection="true">
      <alignment horizontal="center" vertical="center" textRotation="0" wrapText="true" indent="0" shrinkToFit="false"/>
      <protection locked="true" hidden="false"/>
    </xf>
    <xf numFmtId="164" fontId="0" fillId="2" borderId="1" xfId="0" applyFont="true" applyBorder="true" applyAlignment="true" applyProtection="true">
      <alignment horizontal="center" vertical="center" textRotation="0" wrapText="true" indent="0" shrinkToFit="false"/>
      <protection locked="true" hidden="false"/>
    </xf>
    <xf numFmtId="167" fontId="7" fillId="0" borderId="1" xfId="0" applyFont="true" applyBorder="true" applyAlignment="true" applyProtection="true">
      <alignment horizontal="center" vertical="center" textRotation="0" wrapText="true" indent="0" shrinkToFit="false"/>
      <protection locked="true" hidden="false"/>
    </xf>
    <xf numFmtId="164" fontId="0" fillId="2" borderId="1" xfId="0" applyFont="true" applyBorder="true" applyAlignment="true" applyProtection="true">
      <alignment horizontal="center" vertical="center" textRotation="0" wrapText="true" indent="0" shrinkToFit="false"/>
      <protection locked="true" hidden="false"/>
    </xf>
    <xf numFmtId="164" fontId="8" fillId="0" borderId="1" xfId="0" applyFont="true" applyBorder="true" applyAlignment="true" applyProtection="true">
      <alignment horizontal="center" vertical="center" textRotation="0" wrapText="true" indent="0" shrinkToFit="false"/>
      <protection locked="true" hidden="false"/>
    </xf>
    <xf numFmtId="167" fontId="9" fillId="0" borderId="1" xfId="0" applyFont="true" applyBorder="true" applyAlignment="true" applyProtection="true">
      <alignment horizontal="center" vertical="center" textRotation="0" wrapText="true" indent="0" shrinkToFit="false"/>
      <protection locked="true" hidden="false"/>
    </xf>
    <xf numFmtId="167" fontId="0" fillId="2" borderId="1" xfId="0" applyFont="true" applyBorder="true" applyAlignment="true" applyProtection="true">
      <alignment horizontal="center" vertical="center" textRotation="0" wrapText="true" indent="0" shrinkToFit="false"/>
      <protection locked="true" hidden="false"/>
    </xf>
    <xf numFmtId="168" fontId="9" fillId="0" borderId="0" xfId="0" applyFont="true" applyBorder="false" applyAlignment="false" applyProtection="true">
      <alignment horizontal="general" vertical="bottom" textRotation="0" wrapText="false" indent="0" shrinkToFit="false"/>
      <protection locked="true" hidden="false"/>
    </xf>
    <xf numFmtId="164" fontId="9" fillId="0" borderId="1" xfId="0" applyFont="true" applyBorder="true" applyAlignment="true" applyProtection="true">
      <alignment horizontal="center" vertical="center" textRotation="0" wrapText="false" indent="0" shrinkToFit="false"/>
      <protection locked="true" hidden="false"/>
    </xf>
    <xf numFmtId="169" fontId="0" fillId="0" borderId="1" xfId="0" applyFont="true" applyBorder="true" applyAlignment="true" applyProtection="true">
      <alignment horizontal="left"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true" indent="0" shrinkToFit="false"/>
      <protection locked="true" hidden="false"/>
    </xf>
    <xf numFmtId="164" fontId="0" fillId="2"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1" fillId="2" borderId="1" xfId="0" applyFont="true" applyBorder="true" applyAlignment="true" applyProtection="true">
      <alignment horizontal="left" vertical="center" textRotation="0" wrapText="true" indent="0" shrinkToFit="false"/>
      <protection locked="true" hidden="false"/>
    </xf>
    <xf numFmtId="164" fontId="11" fillId="2" borderId="1" xfId="0" applyFont="true" applyBorder="true" applyAlignment="true" applyProtection="true">
      <alignment horizontal="general" vertical="center" textRotation="0" wrapText="true" indent="0" shrinkToFit="false"/>
      <protection locked="true" hidden="false"/>
    </xf>
    <xf numFmtId="164" fontId="11" fillId="2" borderId="1" xfId="0" applyFont="true" applyBorder="true" applyAlignment="true" applyProtection="true">
      <alignment horizontal="center" vertical="center" textRotation="0" wrapText="true" indent="0" shrinkToFit="false"/>
      <protection locked="true" hidden="false"/>
    </xf>
    <xf numFmtId="164" fontId="10" fillId="2" borderId="1" xfId="0" applyFont="true" applyBorder="true" applyAlignment="true" applyProtection="true">
      <alignment horizontal="center" vertical="center" textRotation="0" wrapText="true" indent="0" shrinkToFit="false"/>
      <protection locked="true" hidden="false"/>
    </xf>
    <xf numFmtId="165" fontId="11" fillId="2" borderId="1" xfId="0" applyFont="true" applyBorder="true" applyAlignment="true" applyProtection="true">
      <alignment horizontal="center"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center" vertical="center" textRotation="0" wrapText="true" indent="0" shrinkToFit="false"/>
      <protection locked="true" hidden="false"/>
    </xf>
    <xf numFmtId="165" fontId="12" fillId="0" borderId="1" xfId="0" applyFont="true" applyBorder="true" applyAlignment="true" applyProtection="true">
      <alignment horizontal="right" vertical="center" textRotation="0" wrapText="true" indent="0" shrinkToFit="false"/>
      <protection locked="true" hidden="false"/>
    </xf>
    <xf numFmtId="165" fontId="12" fillId="0" borderId="1" xfId="0" applyFont="true" applyBorder="true" applyAlignment="true" applyProtection="true">
      <alignment horizontal="center" vertical="center" textRotation="0" wrapText="true" indent="0" shrinkToFit="false"/>
      <protection locked="true" hidden="false"/>
    </xf>
    <xf numFmtId="170" fontId="12" fillId="0" borderId="0" xfId="0" applyFont="true" applyBorder="false" applyAlignment="false" applyProtection="true">
      <alignment horizontal="general" vertical="bottom" textRotation="0" wrapText="false" indent="0" shrinkToFit="false"/>
      <protection locked="true" hidden="false"/>
    </xf>
    <xf numFmtId="166" fontId="12" fillId="0" borderId="0" xfId="0" applyFont="true" applyBorder="false" applyAlignment="false" applyProtection="true">
      <alignment horizontal="general" vertical="bottom" textRotation="0" wrapText="false" indent="0" shrinkToFit="false"/>
      <protection locked="true" hidden="false"/>
    </xf>
    <xf numFmtId="164" fontId="12" fillId="0" borderId="0" xfId="0" applyFont="true" applyBorder="false" applyAlignment="false" applyProtection="true">
      <alignment horizontal="general" vertical="bottom" textRotation="0" wrapText="false" indent="0" shrinkToFit="false"/>
      <protection locked="true" hidden="false"/>
    </xf>
    <xf numFmtId="164" fontId="12" fillId="2" borderId="1" xfId="0" applyFont="true" applyBorder="true" applyAlignment="true" applyProtection="true">
      <alignment horizontal="left" vertical="center" textRotation="0" wrapText="true" indent="0" shrinkToFit="false"/>
      <protection locked="true" hidden="false"/>
    </xf>
    <xf numFmtId="164" fontId="12" fillId="2" borderId="1" xfId="0" applyFont="true" applyBorder="true" applyAlignment="true" applyProtection="true">
      <alignment horizontal="center" vertical="center" textRotation="0" wrapText="true" indent="0" shrinkToFit="false"/>
      <protection locked="true" hidden="false"/>
    </xf>
    <xf numFmtId="171" fontId="12" fillId="2" borderId="1" xfId="0" applyFont="true" applyBorder="true" applyAlignment="true" applyProtection="true">
      <alignment horizontal="center" vertical="center" textRotation="0" wrapText="true" indent="0" shrinkToFit="false"/>
      <protection locked="true" hidden="false"/>
    </xf>
    <xf numFmtId="165" fontId="12" fillId="2" borderId="1" xfId="0" applyFont="true" applyBorder="true" applyAlignment="true" applyProtection="true">
      <alignment horizontal="right" vertical="center" textRotation="0" wrapText="true" indent="0" shrinkToFit="false"/>
      <protection locked="true" hidden="false"/>
    </xf>
    <xf numFmtId="164" fontId="10" fillId="2" borderId="2" xfId="0" applyFont="true" applyBorder="true" applyAlignment="true" applyProtection="true">
      <alignment horizontal="left" vertical="center" textRotation="0" wrapText="false" indent="0" shrinkToFit="false"/>
      <protection locked="true" hidden="false"/>
    </xf>
    <xf numFmtId="165" fontId="13" fillId="0" borderId="2"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6" fontId="0" fillId="0" borderId="0" xfId="0" applyFont="true" applyBorder="false" applyAlignment="false" applyProtection="true">
      <alignment horizontal="general" vertical="bottom" textRotation="0" wrapText="false" indent="0" shrinkToFit="false"/>
      <protection locked="true" hidden="false"/>
    </xf>
    <xf numFmtId="165" fontId="14" fillId="0" borderId="2" xfId="0" applyFont="true" applyBorder="true" applyAlignment="true" applyProtection="true">
      <alignment horizontal="center" vertical="center" textRotation="0" wrapText="false" indent="0" shrinkToFit="false"/>
      <protection locked="true" hidden="false"/>
    </xf>
    <xf numFmtId="165" fontId="1" fillId="0" borderId="0" xfId="0" applyFont="true" applyBorder="true" applyAlignment="true" applyProtection="true">
      <alignment horizontal="general" vertical="bottom" textRotation="0" wrapText="false" indent="0" shrinkToFit="false"/>
      <protection locked="true" hidden="false"/>
    </xf>
    <xf numFmtId="166" fontId="1" fillId="0" borderId="0" xfId="0" applyFont="true" applyBorder="true" applyAlignment="true" applyProtection="true">
      <alignment horizontal="general" vertical="bottom" textRotation="0" wrapText="false" indent="0" shrinkToFit="false"/>
      <protection locked="true" hidden="false"/>
    </xf>
    <xf numFmtId="164" fontId="1" fillId="0" borderId="0" xfId="0" applyFont="true" applyBorder="true" applyAlignment="true" applyProtection="true">
      <alignment horizontal="general" vertical="bottom" textRotation="0" wrapText="false" indent="0" shrinkToFit="false"/>
      <protection locked="true" hidden="false"/>
    </xf>
    <xf numFmtId="164" fontId="15" fillId="0" borderId="3" xfId="0" applyFont="true" applyBorder="true" applyAlignment="true" applyProtection="true">
      <alignment horizontal="center" vertical="center" textRotation="0" wrapText="false" indent="0" shrinkToFit="false"/>
      <protection locked="true" hidden="false"/>
    </xf>
    <xf numFmtId="165" fontId="14" fillId="0" borderId="4" xfId="0" applyFont="true" applyBorder="true" applyAlignment="true" applyProtection="true">
      <alignment horizontal="center" vertical="center" textRotation="0" wrapText="false" indent="0" shrinkToFit="false"/>
      <protection locked="true" hidden="false"/>
    </xf>
    <xf numFmtId="164" fontId="1" fillId="0" borderId="5" xfId="0" applyFont="true" applyBorder="true" applyAlignment="true" applyProtection="true">
      <alignment horizontal="left" vertical="center" textRotation="0" wrapText="false" indent="0" shrinkToFit="false"/>
      <protection locked="true" hidden="false"/>
    </xf>
    <xf numFmtId="172" fontId="0" fillId="0" borderId="0"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5" fillId="0" borderId="7" xfId="0" applyFont="true" applyBorder="true" applyAlignment="true" applyProtection="true">
      <alignment horizontal="left" vertical="center" textRotation="0" wrapText="false" indent="0" shrinkToFit="false"/>
      <protection locked="true" hidden="false"/>
    </xf>
    <xf numFmtId="165" fontId="0" fillId="0" borderId="8" xfId="0" applyFont="true" applyBorder="true" applyAlignment="true" applyProtection="false">
      <alignment horizontal="center" vertical="bottom" textRotation="0" wrapText="false" indent="0" shrinkToFit="false"/>
      <protection locked="true" hidden="false"/>
    </xf>
    <xf numFmtId="164" fontId="15" fillId="2" borderId="2" xfId="0" applyFont="true" applyBorder="true" applyAlignment="true" applyProtection="true">
      <alignment horizontal="left" vertical="center" textRotation="0" wrapText="false" indent="0" shrinkToFit="false"/>
      <protection locked="true" hidden="false"/>
    </xf>
    <xf numFmtId="165" fontId="0" fillId="0" borderId="1" xfId="0" applyFont="true" applyBorder="true" applyAlignment="true" applyProtection="false">
      <alignment horizontal="center" vertical="bottom" textRotation="0" wrapText="false" indent="0" shrinkToFit="false"/>
      <protection locked="true" hidden="false"/>
    </xf>
    <xf numFmtId="164" fontId="15" fillId="2" borderId="1" xfId="0" applyFont="true" applyBorder="true" applyAlignment="true" applyProtection="true">
      <alignment horizontal="left" vertical="center" textRotation="0" wrapText="false" indent="0" shrinkToFit="false"/>
      <protection locked="true" hidden="false"/>
    </xf>
    <xf numFmtId="165" fontId="15" fillId="0" borderId="1"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6" fontId="0" fillId="0" borderId="0" xfId="0" applyFont="false" applyBorder="false" applyAlignment="true" applyProtection="true">
      <alignment horizontal="general" vertical="bottom" textRotation="0" wrapText="true" indent="0" shrinkToFit="false"/>
      <protection locked="true" hidden="false"/>
    </xf>
    <xf numFmtId="164" fontId="12" fillId="0" borderId="1" xfId="0" applyFont="true" applyBorder="true" applyAlignment="false" applyProtection="false">
      <alignment horizontal="general" vertical="bottom" textRotation="0" wrapText="false" indent="0" shrinkToFit="false"/>
      <protection locked="true" hidden="false"/>
    </xf>
    <xf numFmtId="164" fontId="12" fillId="0" borderId="1" xfId="0" applyFont="true" applyBorder="true" applyAlignment="true" applyProtection="false">
      <alignment horizontal="right" vertical="bottom" textRotation="0" wrapText="false" indent="0" shrinkToFit="false"/>
      <protection locked="true" hidden="false"/>
    </xf>
    <xf numFmtId="164" fontId="12" fillId="0" borderId="0" xfId="0" applyFont="true" applyBorder="false" applyAlignment="true" applyProtection="false">
      <alignment horizontal="right" vertical="bottom" textRotation="0" wrapText="false" indent="0" shrinkToFit="false"/>
      <protection locked="true" hidden="false"/>
    </xf>
    <xf numFmtId="165" fontId="12" fillId="0" borderId="1" xfId="0" applyFont="true" applyBorder="true" applyAlignment="false" applyProtection="false">
      <alignment horizontal="general" vertical="bottom" textRotation="0" wrapText="false" indent="0" shrinkToFit="false"/>
      <protection locked="true" hidden="false"/>
    </xf>
    <xf numFmtId="173" fontId="12" fillId="0" borderId="1" xfId="0" applyFont="true" applyBorder="true" applyAlignment="true" applyProtection="false">
      <alignment horizontal="right" vertical="bottom" textRotation="0" wrapText="false" indent="0" shrinkToFit="false"/>
      <protection locked="true" hidden="false"/>
    </xf>
    <xf numFmtId="165" fontId="12"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true" hidden="false"/>
    </xf>
    <xf numFmtId="165" fontId="0" fillId="0" borderId="0" xfId="0" applyFont="false" applyBorder="false" applyAlignment="true" applyProtection="true">
      <alignment horizontal="left" vertical="bottom" textRotation="0" wrapText="false" indent="0" shrinkToFit="false"/>
      <protection locked="true" hidden="false"/>
    </xf>
    <xf numFmtId="164" fontId="17" fillId="3"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justify" vertical="center" textRotation="0" wrapText="tru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true" indent="0" shrinkToFit="false"/>
      <protection locked="true" hidden="false"/>
    </xf>
    <xf numFmtId="164" fontId="18" fillId="0" borderId="0" xfId="0" applyFont="true" applyBorder="false" applyAlignment="true" applyProtection="false">
      <alignment horizontal="center" vertical="bottom" textRotation="0" wrapText="false" indent="0" shrinkToFit="false"/>
      <protection locked="true" hidden="false"/>
    </xf>
    <xf numFmtId="164" fontId="11" fillId="0" borderId="0" xfId="0" applyFont="true" applyBorder="false" applyAlignment="true" applyProtection="false">
      <alignment horizontal="center" vertical="bottom" textRotation="0" wrapText="false" indent="0" shrinkToFit="false"/>
      <protection locked="true" hidden="false"/>
    </xf>
    <xf numFmtId="164" fontId="19" fillId="0" borderId="0" xfId="0" applyFont="true" applyBorder="false" applyAlignment="true" applyProtection="false">
      <alignment horizontal="justify" vertical="center" textRotation="0" wrapText="true" indent="0" shrinkToFit="false"/>
      <protection locked="true" hidden="false"/>
    </xf>
    <xf numFmtId="164" fontId="9" fillId="0" borderId="0" xfId="0" applyFont="true" applyBorder="false" applyAlignment="true" applyProtection="false">
      <alignment horizontal="justify" vertical="center" textRotation="0" wrapText="tru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general" vertical="top"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Résultat" xfId="20"/>
    <cellStyle name="Résultat2" xfId="21"/>
    <cellStyle name="En-tête" xfId="22"/>
    <cellStyle name="Titre1" xfId="23"/>
  </cellStyles>
  <colors>
    <indexedColors>
      <rgbColor rgb="FF000000"/>
      <rgbColor rgb="FFE6E6E6"/>
      <rgbColor rgb="FFC5000B"/>
      <rgbColor rgb="FF00FF00"/>
      <rgbColor rgb="FF0000FF"/>
      <rgbColor rgb="FFFFFF00"/>
      <rgbColor rgb="FFFF00FF"/>
      <rgbColor rgb="FF00FFFF"/>
      <rgbColor rgb="FF800000"/>
      <rgbColor rgb="FF008000"/>
      <rgbColor rgb="FF000080"/>
      <rgbColor rgb="FF808000"/>
      <rgbColor rgb="FF800080"/>
      <rgbColor rgb="FF008080"/>
      <rgbColor rgb="FFB3B3B3"/>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A9C3FF"/>
      <rgbColor rgb="FFFF99CC"/>
      <rgbColor rgb="FFCC99FF"/>
      <rgbColor rgb="FFFFCC99"/>
      <rgbColor rgb="FF3366FF"/>
      <rgbColor rgb="FF33CCCC"/>
      <rgbColor rgb="FF81D41A"/>
      <rgbColor rgb="FFFFCC00"/>
      <rgbColor rgb="FFFF950E"/>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latin typeface="Arial"/>
              </a:defRPr>
            </a:pPr>
            <a:r>
              <a:rPr b="0" sz="1300" spc="-1" strike="noStrike">
                <a:latin typeface="Arial"/>
              </a:rPr>
              <a:t>RENDEMENTS
De 1 = faible à 6 = très bon</a:t>
            </a:r>
          </a:p>
        </c:rich>
      </c:tx>
      <c:overlay val="0"/>
      <c:spPr>
        <a:noFill/>
        <a:ln>
          <a:noFill/>
        </a:ln>
      </c:spPr>
    </c:title>
    <c:autoTitleDeleted val="0"/>
    <c:plotArea>
      <c:barChart>
        <c:barDir val="col"/>
        <c:grouping val="clustered"/>
        <c:varyColors val="0"/>
        <c:ser>
          <c:idx val="0"/>
          <c:order val="0"/>
          <c:tx>
            <c:strRef>
              <c:f>label 0</c:f>
              <c:strCache>
                <c:ptCount val="1"/>
                <c:pt idx="0">
                  <c:v>Rendement (1 à 6)</c:v>
                </c:pt>
              </c:strCache>
            </c:strRef>
          </c:tx>
          <c:spPr>
            <a:solidFill>
              <a:srgbClr val="c5000b"/>
            </a:solidFill>
            <a:ln>
              <a:noFill/>
            </a:ln>
          </c:spPr>
          <c:invertIfNegative val="0"/>
          <c:dLbls>
            <c:txPr>
              <a:bodyPr/>
              <a:lstStyle/>
              <a:p>
                <a:pPr>
                  <a:defRPr b="0" sz="1000" spc="-1" strike="noStrike">
                    <a:latin typeface="Arial"/>
                  </a:defRPr>
                </a:pPr>
              </a:p>
            </c:txPr>
            <c:showLegendKey val="0"/>
            <c:showVal val="0"/>
            <c:showCatName val="0"/>
            <c:showSerName val="0"/>
            <c:showPercent val="0"/>
            <c:separator> </c:separator>
            <c:showLeaderLines val="0"/>
          </c:dLbls>
          <c:cat>
            <c:strRef>
              <c:f>categories</c:f>
              <c:strCache>
                <c:ptCount val="14"/>
                <c:pt idx="0">
                  <c:v>Apollo</c:v>
                </c:pt>
                <c:pt idx="1">
                  <c:v>Belle de Fontenay</c:v>
                </c:pt>
                <c:pt idx="2">
                  <c:v>Bintje</c:v>
                </c:pt>
                <c:pt idx="3">
                  <c:v>Claustar</c:v>
                </c:pt>
                <c:pt idx="4">
                  <c:v>Corne de Gatte</c:v>
                </c:pt>
                <c:pt idx="5">
                  <c:v>Kerpondy</c:v>
                </c:pt>
                <c:pt idx="6">
                  <c:v>King Edward</c:v>
                </c:pt>
                <c:pt idx="7">
                  <c:v>Margod </c:v>
                </c:pt>
                <c:pt idx="8">
                  <c:v>Mayflower </c:v>
                </c:pt>
                <c:pt idx="9">
                  <c:v>Monalisa</c:v>
                </c:pt>
                <c:pt idx="10">
                  <c:v>Nicola</c:v>
                </c:pt>
                <c:pt idx="11">
                  <c:v>ratte</c:v>
                </c:pt>
                <c:pt idx="12">
                  <c:v>Rosa</c:v>
                </c:pt>
                <c:pt idx="13">
                  <c:v>Rosabelle</c:v>
                </c:pt>
              </c:strCache>
            </c:strRef>
          </c:cat>
          <c:val>
            <c:numRef>
              <c:f>0</c:f>
              <c:numCache>
                <c:formatCode>General</c:formatCode>
                <c:ptCount val="14"/>
                <c:pt idx="0">
                  <c:v>4</c:v>
                </c:pt>
                <c:pt idx="1">
                  <c:v>1</c:v>
                </c:pt>
                <c:pt idx="2">
                  <c:v>5</c:v>
                </c:pt>
                <c:pt idx="3">
                  <c:v>6</c:v>
                </c:pt>
                <c:pt idx="4">
                  <c:v>1</c:v>
                </c:pt>
                <c:pt idx="5">
                  <c:v>5</c:v>
                </c:pt>
                <c:pt idx="6">
                  <c:v>2</c:v>
                </c:pt>
                <c:pt idx="7">
                  <c:v>6</c:v>
                </c:pt>
                <c:pt idx="8">
                  <c:v>5</c:v>
                </c:pt>
                <c:pt idx="9">
                  <c:v>5</c:v>
                </c:pt>
                <c:pt idx="10">
                  <c:v>5</c:v>
                </c:pt>
                <c:pt idx="11">
                  <c:v>1</c:v>
                </c:pt>
                <c:pt idx="12">
                  <c:v>4</c:v>
                </c:pt>
                <c:pt idx="13">
                  <c:v>4</c:v>
                </c:pt>
              </c:numCache>
            </c:numRef>
          </c:val>
        </c:ser>
        <c:gapWidth val="100"/>
        <c:overlap val="0"/>
        <c:axId val="58486877"/>
        <c:axId val="30479576"/>
      </c:barChart>
      <c:catAx>
        <c:axId val="58486877"/>
        <c:scaling>
          <c:orientation val="minMax"/>
        </c:scaling>
        <c:delete val="0"/>
        <c:axPos val="b"/>
        <c:numFmt formatCode="General" sourceLinked="1"/>
        <c:majorTickMark val="out"/>
        <c:minorTickMark val="none"/>
        <c:tickLblPos val="nextTo"/>
        <c:spPr>
          <a:ln>
            <a:solidFill>
              <a:srgbClr val="b3b3b3"/>
            </a:solidFill>
          </a:ln>
        </c:spPr>
        <c:txPr>
          <a:bodyPr/>
          <a:lstStyle/>
          <a:p>
            <a:pPr>
              <a:defRPr b="0" sz="1000" spc="-1" strike="noStrike">
                <a:latin typeface="Arial"/>
              </a:defRPr>
            </a:pPr>
          </a:p>
        </c:txPr>
        <c:crossAx val="30479576"/>
        <c:crosses val="autoZero"/>
        <c:auto val="1"/>
        <c:lblAlgn val="ctr"/>
        <c:lblOffset val="100"/>
        <c:noMultiLvlLbl val="0"/>
      </c:catAx>
      <c:valAx>
        <c:axId val="30479576"/>
        <c:scaling>
          <c:orientation val="minMax"/>
        </c:scaling>
        <c:delete val="0"/>
        <c:axPos val="l"/>
        <c:majorGridlines>
          <c:spPr>
            <a:ln>
              <a:solidFill>
                <a:srgbClr val="b3b3b3"/>
              </a:solidFill>
            </a:ln>
          </c:spPr>
        </c:majorGridlines>
        <c:numFmt formatCode="General" sourceLinked="1"/>
        <c:majorTickMark val="out"/>
        <c:minorTickMark val="none"/>
        <c:tickLblPos val="nextTo"/>
        <c:spPr>
          <a:ln>
            <a:solidFill>
              <a:srgbClr val="b3b3b3"/>
            </a:solidFill>
          </a:ln>
        </c:spPr>
        <c:txPr>
          <a:bodyPr/>
          <a:lstStyle/>
          <a:p>
            <a:pPr>
              <a:defRPr b="0" sz="1000" spc="-1" strike="noStrike">
                <a:latin typeface="Arial"/>
              </a:defRPr>
            </a:pPr>
          </a:p>
        </c:txPr>
        <c:crossAx val="58486877"/>
        <c:crosses val="autoZero"/>
        <c:crossBetween val="between"/>
      </c:valAx>
      <c:spPr>
        <a:noFill/>
        <a:ln>
          <a:solidFill>
            <a:srgbClr val="b3b3b3"/>
          </a:solidFill>
        </a:ln>
      </c:spPr>
    </c:plotArea>
    <c:plotVisOnly val="1"/>
    <c:dispBlanksAs val="gap"/>
  </c:chart>
  <c:spPr>
    <a:solidFill>
      <a:srgbClr val="ffffff"/>
    </a:solidFill>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latin typeface="Arial"/>
              </a:defRPr>
            </a:pPr>
            <a:r>
              <a:rPr b="0" sz="1300" spc="-1" strike="noStrike">
                <a:latin typeface="Arial"/>
              </a:rPr>
              <a:t>CONSERVATION
De 1 = faible à 9 = très bonne</a:t>
            </a:r>
          </a:p>
        </c:rich>
      </c:tx>
      <c:overlay val="0"/>
      <c:spPr>
        <a:noFill/>
        <a:ln>
          <a:noFill/>
        </a:ln>
      </c:spPr>
    </c:title>
    <c:autoTitleDeleted val="0"/>
    <c:plotArea>
      <c:barChart>
        <c:barDir val="col"/>
        <c:grouping val="clustered"/>
        <c:varyColors val="0"/>
        <c:ser>
          <c:idx val="0"/>
          <c:order val="0"/>
          <c:tx>
            <c:strRef>
              <c:f>label 0</c:f>
              <c:strCache>
                <c:ptCount val="1"/>
                <c:pt idx="0">
                  <c:v>conservation</c:v>
                </c:pt>
              </c:strCache>
            </c:strRef>
          </c:tx>
          <c:spPr>
            <a:solidFill>
              <a:srgbClr val="81d41a"/>
            </a:solidFill>
            <a:ln>
              <a:noFill/>
            </a:ln>
          </c:spPr>
          <c:invertIfNegative val="0"/>
          <c:dLbls>
            <c:txPr>
              <a:bodyPr/>
              <a:lstStyle/>
              <a:p>
                <a:pPr>
                  <a:defRPr b="0" sz="1000" spc="-1" strike="noStrike">
                    <a:latin typeface="Arial"/>
                  </a:defRPr>
                </a:pPr>
              </a:p>
            </c:txPr>
            <c:showLegendKey val="0"/>
            <c:showVal val="0"/>
            <c:showCatName val="0"/>
            <c:showSerName val="0"/>
            <c:showPercent val="0"/>
            <c:separator> </c:separator>
            <c:showLeaderLines val="0"/>
          </c:dLbls>
          <c:cat>
            <c:strRef>
              <c:f>categories</c:f>
              <c:strCache>
                <c:ptCount val="14"/>
                <c:pt idx="0">
                  <c:v>Apollo</c:v>
                </c:pt>
                <c:pt idx="1">
                  <c:v>Belle de Fontenay</c:v>
                </c:pt>
                <c:pt idx="2">
                  <c:v>Bintje</c:v>
                </c:pt>
                <c:pt idx="3">
                  <c:v>Claustar</c:v>
                </c:pt>
                <c:pt idx="4">
                  <c:v>Corne de Gatte</c:v>
                </c:pt>
                <c:pt idx="5">
                  <c:v>Kerpondy</c:v>
                </c:pt>
                <c:pt idx="6">
                  <c:v>King Edward</c:v>
                </c:pt>
                <c:pt idx="7">
                  <c:v>Margod </c:v>
                </c:pt>
                <c:pt idx="8">
                  <c:v>Mayflower </c:v>
                </c:pt>
                <c:pt idx="9">
                  <c:v>Monalisa</c:v>
                </c:pt>
                <c:pt idx="10">
                  <c:v>Nicola</c:v>
                </c:pt>
                <c:pt idx="11">
                  <c:v>ratte</c:v>
                </c:pt>
                <c:pt idx="12">
                  <c:v>Rosa</c:v>
                </c:pt>
                <c:pt idx="13">
                  <c:v>Rosabelle</c:v>
                </c:pt>
              </c:strCache>
            </c:strRef>
          </c:cat>
          <c:val>
            <c:numRef>
              <c:f>0</c:f>
              <c:numCache>
                <c:formatCode>General</c:formatCode>
                <c:ptCount val="14"/>
                <c:pt idx="0">
                  <c:v>3</c:v>
                </c:pt>
                <c:pt idx="1">
                  <c:v>2</c:v>
                </c:pt>
                <c:pt idx="2">
                  <c:v>5</c:v>
                </c:pt>
                <c:pt idx="3">
                  <c:v>7</c:v>
                </c:pt>
                <c:pt idx="4">
                  <c:v>5</c:v>
                </c:pt>
                <c:pt idx="5">
                  <c:v>7</c:v>
                </c:pt>
                <c:pt idx="6">
                  <c:v>5</c:v>
                </c:pt>
                <c:pt idx="7">
                  <c:v>5</c:v>
                </c:pt>
                <c:pt idx="8">
                  <c:v>7</c:v>
                </c:pt>
                <c:pt idx="9">
                  <c:v>5</c:v>
                </c:pt>
                <c:pt idx="10">
                  <c:v>6</c:v>
                </c:pt>
                <c:pt idx="11">
                  <c:v>5</c:v>
                </c:pt>
                <c:pt idx="12">
                  <c:v>9</c:v>
                </c:pt>
                <c:pt idx="13">
                  <c:v>5</c:v>
                </c:pt>
              </c:numCache>
            </c:numRef>
          </c:val>
        </c:ser>
        <c:gapWidth val="100"/>
        <c:overlap val="0"/>
        <c:axId val="90545931"/>
        <c:axId val="16739187"/>
      </c:barChart>
      <c:catAx>
        <c:axId val="90545931"/>
        <c:scaling>
          <c:orientation val="minMax"/>
        </c:scaling>
        <c:delete val="0"/>
        <c:axPos val="b"/>
        <c:numFmt formatCode="General" sourceLinked="1"/>
        <c:majorTickMark val="out"/>
        <c:minorTickMark val="none"/>
        <c:tickLblPos val="nextTo"/>
        <c:spPr>
          <a:ln>
            <a:solidFill>
              <a:srgbClr val="b3b3b3"/>
            </a:solidFill>
          </a:ln>
        </c:spPr>
        <c:txPr>
          <a:bodyPr/>
          <a:lstStyle/>
          <a:p>
            <a:pPr>
              <a:defRPr b="0" sz="1000" spc="-1" strike="noStrike">
                <a:latin typeface="Arial"/>
              </a:defRPr>
            </a:pPr>
          </a:p>
        </c:txPr>
        <c:crossAx val="16739187"/>
        <c:crosses val="autoZero"/>
        <c:auto val="1"/>
        <c:lblAlgn val="ctr"/>
        <c:lblOffset val="100"/>
        <c:noMultiLvlLbl val="0"/>
      </c:catAx>
      <c:valAx>
        <c:axId val="16739187"/>
        <c:scaling>
          <c:orientation val="minMax"/>
        </c:scaling>
        <c:delete val="0"/>
        <c:axPos val="l"/>
        <c:majorGridlines>
          <c:spPr>
            <a:ln>
              <a:solidFill>
                <a:srgbClr val="b3b3b3"/>
              </a:solidFill>
            </a:ln>
          </c:spPr>
        </c:majorGridlines>
        <c:numFmt formatCode="General" sourceLinked="1"/>
        <c:majorTickMark val="out"/>
        <c:minorTickMark val="none"/>
        <c:tickLblPos val="nextTo"/>
        <c:spPr>
          <a:ln>
            <a:solidFill>
              <a:srgbClr val="b3b3b3"/>
            </a:solidFill>
          </a:ln>
        </c:spPr>
        <c:txPr>
          <a:bodyPr/>
          <a:lstStyle/>
          <a:p>
            <a:pPr>
              <a:defRPr b="0" sz="1000" spc="-1" strike="noStrike">
                <a:latin typeface="Arial"/>
              </a:defRPr>
            </a:pPr>
          </a:p>
        </c:txPr>
        <c:crossAx val="90545931"/>
        <c:crosses val="autoZero"/>
        <c:crossBetween val="between"/>
      </c:valAx>
      <c:spPr>
        <a:noFill/>
        <a:ln>
          <a:solidFill>
            <a:srgbClr val="b3b3b3"/>
          </a:solidFill>
        </a:ln>
      </c:spPr>
    </c:plotArea>
    <c:plotVisOnly val="1"/>
    <c:dispBlanksAs val="gap"/>
  </c:chart>
  <c:spPr>
    <a:solidFill>
      <a:srgbClr val="ffffff"/>
    </a:solidFill>
    <a:ln>
      <a:no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latin typeface="Arial"/>
              </a:defRPr>
            </a:pPr>
            <a:r>
              <a:rPr b="0" sz="1300" spc="-1" strike="noStrike">
                <a:latin typeface="Arial"/>
              </a:rPr>
              <a:t>PRÉCOCITÉ
en nombre de jours</a:t>
            </a:r>
          </a:p>
        </c:rich>
      </c:tx>
      <c:overlay val="0"/>
      <c:spPr>
        <a:noFill/>
        <a:ln>
          <a:noFill/>
        </a:ln>
      </c:spPr>
    </c:title>
    <c:autoTitleDeleted val="0"/>
    <c:plotArea>
      <c:barChart>
        <c:barDir val="col"/>
        <c:grouping val="clustered"/>
        <c:varyColors val="0"/>
        <c:ser>
          <c:idx val="0"/>
          <c:order val="0"/>
          <c:tx>
            <c:strRef>
              <c:f>label 0</c:f>
              <c:strCache>
                <c:ptCount val="1"/>
                <c:pt idx="0">
                  <c:v>précocité (jours)</c:v>
                </c:pt>
              </c:strCache>
            </c:strRef>
          </c:tx>
          <c:spPr>
            <a:solidFill>
              <a:srgbClr val="ff950e"/>
            </a:solidFill>
            <a:ln>
              <a:noFill/>
            </a:ln>
          </c:spPr>
          <c:invertIfNegative val="0"/>
          <c:dLbls>
            <c:txPr>
              <a:bodyPr/>
              <a:lstStyle/>
              <a:p>
                <a:pPr>
                  <a:defRPr b="0" sz="1000" spc="-1" strike="noStrike">
                    <a:latin typeface="Arial"/>
                  </a:defRPr>
                </a:pPr>
              </a:p>
            </c:txPr>
            <c:showLegendKey val="0"/>
            <c:showVal val="0"/>
            <c:showCatName val="0"/>
            <c:showSerName val="0"/>
            <c:showPercent val="0"/>
            <c:separator> </c:separator>
            <c:showLeaderLines val="0"/>
          </c:dLbls>
          <c:cat>
            <c:strRef>
              <c:f>categories</c:f>
              <c:strCache>
                <c:ptCount val="14"/>
                <c:pt idx="0">
                  <c:v>Apollo</c:v>
                </c:pt>
                <c:pt idx="1">
                  <c:v>Belle de Fontenay</c:v>
                </c:pt>
                <c:pt idx="2">
                  <c:v>Bintje</c:v>
                </c:pt>
                <c:pt idx="3">
                  <c:v>Claustar</c:v>
                </c:pt>
                <c:pt idx="4">
                  <c:v>Corne de Gatte</c:v>
                </c:pt>
                <c:pt idx="5">
                  <c:v>Kerpondy</c:v>
                </c:pt>
                <c:pt idx="6">
                  <c:v>King Edward</c:v>
                </c:pt>
                <c:pt idx="7">
                  <c:v>Margod </c:v>
                </c:pt>
                <c:pt idx="8">
                  <c:v>Mayflower </c:v>
                </c:pt>
                <c:pt idx="9">
                  <c:v>Monalisa</c:v>
                </c:pt>
                <c:pt idx="10">
                  <c:v>Nicola</c:v>
                </c:pt>
                <c:pt idx="11">
                  <c:v>ratte</c:v>
                </c:pt>
                <c:pt idx="12">
                  <c:v>Rosa</c:v>
                </c:pt>
                <c:pt idx="13">
                  <c:v>Rosabelle</c:v>
                </c:pt>
              </c:strCache>
            </c:strRef>
          </c:cat>
          <c:val>
            <c:numRef>
              <c:f>0</c:f>
              <c:numCache>
                <c:formatCode>General</c:formatCode>
                <c:ptCount val="14"/>
                <c:pt idx="0">
                  <c:v>80</c:v>
                </c:pt>
                <c:pt idx="1">
                  <c:v>70</c:v>
                </c:pt>
                <c:pt idx="2">
                  <c:v>90</c:v>
                </c:pt>
                <c:pt idx="3">
                  <c:v>90</c:v>
                </c:pt>
                <c:pt idx="4">
                  <c:v>100</c:v>
                </c:pt>
                <c:pt idx="5">
                  <c:v>130</c:v>
                </c:pt>
                <c:pt idx="6">
                  <c:v>130</c:v>
                </c:pt>
                <c:pt idx="7">
                  <c:v>75</c:v>
                </c:pt>
                <c:pt idx="8">
                  <c:v>115</c:v>
                </c:pt>
                <c:pt idx="9">
                  <c:v>85</c:v>
                </c:pt>
                <c:pt idx="10">
                  <c:v>115</c:v>
                </c:pt>
                <c:pt idx="11">
                  <c:v>100</c:v>
                </c:pt>
                <c:pt idx="12">
                  <c:v>100</c:v>
                </c:pt>
                <c:pt idx="13">
                  <c:v>85</c:v>
                </c:pt>
              </c:numCache>
            </c:numRef>
          </c:val>
        </c:ser>
        <c:gapWidth val="100"/>
        <c:overlap val="0"/>
        <c:axId val="61445047"/>
        <c:axId val="80271472"/>
      </c:barChart>
      <c:catAx>
        <c:axId val="61445047"/>
        <c:scaling>
          <c:orientation val="minMax"/>
        </c:scaling>
        <c:delete val="0"/>
        <c:axPos val="b"/>
        <c:numFmt formatCode="General" sourceLinked="1"/>
        <c:majorTickMark val="out"/>
        <c:minorTickMark val="none"/>
        <c:tickLblPos val="nextTo"/>
        <c:spPr>
          <a:ln>
            <a:solidFill>
              <a:srgbClr val="b3b3b3"/>
            </a:solidFill>
          </a:ln>
        </c:spPr>
        <c:txPr>
          <a:bodyPr/>
          <a:lstStyle/>
          <a:p>
            <a:pPr>
              <a:defRPr b="0" sz="1000" spc="-1" strike="noStrike">
                <a:latin typeface="Arial"/>
              </a:defRPr>
            </a:pPr>
          </a:p>
        </c:txPr>
        <c:crossAx val="80271472"/>
        <c:crosses val="autoZero"/>
        <c:auto val="1"/>
        <c:lblAlgn val="ctr"/>
        <c:lblOffset val="100"/>
        <c:noMultiLvlLbl val="0"/>
      </c:catAx>
      <c:valAx>
        <c:axId val="80271472"/>
        <c:scaling>
          <c:orientation val="minMax"/>
        </c:scaling>
        <c:delete val="0"/>
        <c:axPos val="l"/>
        <c:majorGridlines>
          <c:spPr>
            <a:ln>
              <a:solidFill>
                <a:srgbClr val="b3b3b3"/>
              </a:solidFill>
            </a:ln>
          </c:spPr>
        </c:majorGridlines>
        <c:numFmt formatCode="General" sourceLinked="1"/>
        <c:majorTickMark val="out"/>
        <c:minorTickMark val="none"/>
        <c:tickLblPos val="nextTo"/>
        <c:spPr>
          <a:ln>
            <a:solidFill>
              <a:srgbClr val="b3b3b3"/>
            </a:solidFill>
          </a:ln>
        </c:spPr>
        <c:txPr>
          <a:bodyPr/>
          <a:lstStyle/>
          <a:p>
            <a:pPr>
              <a:defRPr b="0" sz="1000" spc="-1" strike="noStrike">
                <a:latin typeface="Arial"/>
              </a:defRPr>
            </a:pPr>
          </a:p>
        </c:txPr>
        <c:crossAx val="61445047"/>
        <c:crosses val="autoZero"/>
        <c:crossBetween val="between"/>
      </c:valAx>
      <c:spPr>
        <a:noFill/>
        <a:ln>
          <a:solidFill>
            <a:srgbClr val="b3b3b3"/>
          </a:solidFill>
        </a:ln>
      </c:spPr>
    </c:plotArea>
    <c:plotVisOnly val="1"/>
    <c:dispBlanksAs val="gap"/>
  </c:chart>
  <c:spPr>
    <a:solidFill>
      <a:srgbClr val="ffffff"/>
    </a:solidFill>
    <a:ln>
      <a:no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latin typeface="Arial"/>
              </a:defRPr>
            </a:pPr>
            <a:r>
              <a:rPr b="0" sz="1300" spc="-1" strike="noStrike">
                <a:latin typeface="Arial"/>
              </a:rPr>
              <a:t>APTITUDE CULINAIRE EN NOUVELLES
1 = non à 4 = excellente</a:t>
            </a:r>
          </a:p>
        </c:rich>
      </c:tx>
      <c:overlay val="0"/>
      <c:spPr>
        <a:noFill/>
        <a:ln>
          <a:noFill/>
        </a:ln>
      </c:spPr>
    </c:title>
    <c:autoTitleDeleted val="0"/>
    <c:plotArea>
      <c:barChart>
        <c:barDir val="col"/>
        <c:grouping val="clustered"/>
        <c:varyColors val="0"/>
        <c:ser>
          <c:idx val="0"/>
          <c:order val="0"/>
          <c:tx>
            <c:strRef>
              <c:f>label 0</c:f>
              <c:strCache>
                <c:ptCount val="1"/>
                <c:pt idx="0">
                  <c:v>primeur</c:v>
                </c:pt>
              </c:strCache>
            </c:strRef>
          </c:tx>
          <c:spPr>
            <a:solidFill>
              <a:srgbClr val="a9c3ff"/>
            </a:solidFill>
            <a:ln>
              <a:noFill/>
            </a:ln>
          </c:spPr>
          <c:invertIfNegative val="0"/>
          <c:dLbls>
            <c:txPr>
              <a:bodyPr/>
              <a:lstStyle/>
              <a:p>
                <a:pPr>
                  <a:defRPr b="0" sz="1000" spc="-1" strike="noStrike">
                    <a:latin typeface="Arial"/>
                  </a:defRPr>
                </a:pPr>
              </a:p>
            </c:txPr>
            <c:showLegendKey val="0"/>
            <c:showVal val="0"/>
            <c:showCatName val="0"/>
            <c:showSerName val="0"/>
            <c:showPercent val="0"/>
            <c:separator> </c:separator>
            <c:showLeaderLines val="0"/>
          </c:dLbls>
          <c:cat>
            <c:strRef>
              <c:f>categories</c:f>
              <c:strCache>
                <c:ptCount val="14"/>
                <c:pt idx="0">
                  <c:v>Apollo</c:v>
                </c:pt>
                <c:pt idx="1">
                  <c:v>Belle de Fontenay</c:v>
                </c:pt>
                <c:pt idx="2">
                  <c:v>Bintje</c:v>
                </c:pt>
                <c:pt idx="3">
                  <c:v>Claustar</c:v>
                </c:pt>
                <c:pt idx="4">
                  <c:v>Corne de Gatte</c:v>
                </c:pt>
                <c:pt idx="5">
                  <c:v>Kerpondy</c:v>
                </c:pt>
                <c:pt idx="6">
                  <c:v>King Edward</c:v>
                </c:pt>
                <c:pt idx="7">
                  <c:v>Margod </c:v>
                </c:pt>
                <c:pt idx="8">
                  <c:v>Mayflower </c:v>
                </c:pt>
                <c:pt idx="9">
                  <c:v>Monalisa</c:v>
                </c:pt>
                <c:pt idx="10">
                  <c:v>Nicola</c:v>
                </c:pt>
                <c:pt idx="11">
                  <c:v>ratte</c:v>
                </c:pt>
                <c:pt idx="12">
                  <c:v>Rosa</c:v>
                </c:pt>
                <c:pt idx="13">
                  <c:v>Rosabelle</c:v>
                </c:pt>
              </c:strCache>
            </c:strRef>
          </c:cat>
          <c:val>
            <c:numRef>
              <c:f>0</c:f>
              <c:numCache>
                <c:formatCode>General</c:formatCode>
                <c:ptCount val="14"/>
                <c:pt idx="0">
                  <c:v>3</c:v>
                </c:pt>
                <c:pt idx="1">
                  <c:v>4</c:v>
                </c:pt>
                <c:pt idx="2">
                  <c:v>2</c:v>
                </c:pt>
                <c:pt idx="3">
                  <c:v>2</c:v>
                </c:pt>
                <c:pt idx="4">
                  <c:v>2</c:v>
                </c:pt>
                <c:pt idx="5">
                  <c:v>1</c:v>
                </c:pt>
                <c:pt idx="6">
                  <c:v>1</c:v>
                </c:pt>
                <c:pt idx="7">
                  <c:v>4</c:v>
                </c:pt>
                <c:pt idx="8">
                  <c:v>1</c:v>
                </c:pt>
                <c:pt idx="9">
                  <c:v>3</c:v>
                </c:pt>
                <c:pt idx="10">
                  <c:v>3</c:v>
                </c:pt>
                <c:pt idx="11">
                  <c:v>4</c:v>
                </c:pt>
                <c:pt idx="12">
                  <c:v>3</c:v>
                </c:pt>
                <c:pt idx="13">
                  <c:v>3</c:v>
                </c:pt>
              </c:numCache>
            </c:numRef>
          </c:val>
        </c:ser>
        <c:gapWidth val="100"/>
        <c:overlap val="0"/>
        <c:axId val="54643850"/>
        <c:axId val="11346891"/>
      </c:barChart>
      <c:catAx>
        <c:axId val="54643850"/>
        <c:scaling>
          <c:orientation val="minMax"/>
        </c:scaling>
        <c:delete val="0"/>
        <c:axPos val="b"/>
        <c:numFmt formatCode="General" sourceLinked="1"/>
        <c:majorTickMark val="out"/>
        <c:minorTickMark val="none"/>
        <c:tickLblPos val="nextTo"/>
        <c:spPr>
          <a:ln>
            <a:solidFill>
              <a:srgbClr val="b3b3b3"/>
            </a:solidFill>
          </a:ln>
        </c:spPr>
        <c:txPr>
          <a:bodyPr/>
          <a:lstStyle/>
          <a:p>
            <a:pPr>
              <a:defRPr b="0" sz="1000" spc="-1" strike="noStrike">
                <a:latin typeface="Arial"/>
              </a:defRPr>
            </a:pPr>
          </a:p>
        </c:txPr>
        <c:crossAx val="11346891"/>
        <c:crosses val="autoZero"/>
        <c:auto val="1"/>
        <c:lblAlgn val="ctr"/>
        <c:lblOffset val="100"/>
        <c:noMultiLvlLbl val="0"/>
      </c:catAx>
      <c:valAx>
        <c:axId val="11346891"/>
        <c:scaling>
          <c:orientation val="minMax"/>
        </c:scaling>
        <c:delete val="0"/>
        <c:axPos val="l"/>
        <c:majorGridlines>
          <c:spPr>
            <a:ln>
              <a:solidFill>
                <a:srgbClr val="b3b3b3"/>
              </a:solidFill>
            </a:ln>
          </c:spPr>
        </c:majorGridlines>
        <c:numFmt formatCode="General" sourceLinked="1"/>
        <c:majorTickMark val="out"/>
        <c:minorTickMark val="none"/>
        <c:tickLblPos val="nextTo"/>
        <c:spPr>
          <a:ln>
            <a:solidFill>
              <a:srgbClr val="b3b3b3"/>
            </a:solidFill>
          </a:ln>
        </c:spPr>
        <c:txPr>
          <a:bodyPr/>
          <a:lstStyle/>
          <a:p>
            <a:pPr>
              <a:defRPr b="0" sz="1000" spc="-1" strike="noStrike">
                <a:latin typeface="Arial"/>
              </a:defRPr>
            </a:pPr>
          </a:p>
        </c:txPr>
        <c:crossAx val="54643850"/>
        <c:crosses val="autoZero"/>
        <c:crossBetween val="between"/>
      </c:valAx>
      <c:spPr>
        <a:noFill/>
        <a:ln>
          <a:solidFill>
            <a:srgbClr val="b3b3b3"/>
          </a:solidFill>
        </a:ln>
      </c:spPr>
    </c:plotArea>
    <c:plotVisOnly val="1"/>
    <c:dispBlanksAs val="gap"/>
  </c:chart>
  <c:spPr>
    <a:solidFill>
      <a:srgbClr val="ffffff"/>
    </a:solidFill>
    <a:ln>
      <a:no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360</xdr:colOff>
      <xdr:row>0</xdr:row>
      <xdr:rowOff>315360</xdr:rowOff>
    </xdr:from>
    <xdr:to>
      <xdr:col>5</xdr:col>
      <xdr:colOff>813240</xdr:colOff>
      <xdr:row>16</xdr:row>
      <xdr:rowOff>182880</xdr:rowOff>
    </xdr:to>
    <xdr:graphicFrame>
      <xdr:nvGraphicFramePr>
        <xdr:cNvPr id="0" name=""/>
        <xdr:cNvGraphicFramePr/>
      </xdr:nvGraphicFramePr>
      <xdr:xfrm>
        <a:off x="360" y="315360"/>
        <a:ext cx="4876560" cy="29991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11160</xdr:colOff>
      <xdr:row>0</xdr:row>
      <xdr:rowOff>315720</xdr:rowOff>
    </xdr:from>
    <xdr:to>
      <xdr:col>11</xdr:col>
      <xdr:colOff>808200</xdr:colOff>
      <xdr:row>16</xdr:row>
      <xdr:rowOff>124560</xdr:rowOff>
    </xdr:to>
    <xdr:graphicFrame>
      <xdr:nvGraphicFramePr>
        <xdr:cNvPr id="1" name=""/>
        <xdr:cNvGraphicFramePr/>
      </xdr:nvGraphicFramePr>
      <xdr:xfrm>
        <a:off x="4887720" y="315720"/>
        <a:ext cx="4861080" cy="294048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360</xdr:colOff>
      <xdr:row>16</xdr:row>
      <xdr:rowOff>64440</xdr:rowOff>
    </xdr:from>
    <xdr:to>
      <xdr:col>5</xdr:col>
      <xdr:colOff>775080</xdr:colOff>
      <xdr:row>32</xdr:row>
      <xdr:rowOff>29880</xdr:rowOff>
    </xdr:to>
    <xdr:graphicFrame>
      <xdr:nvGraphicFramePr>
        <xdr:cNvPr id="2" name=""/>
        <xdr:cNvGraphicFramePr/>
      </xdr:nvGraphicFramePr>
      <xdr:xfrm>
        <a:off x="360" y="3196080"/>
        <a:ext cx="4838400" cy="294228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720</xdr:colOff>
      <xdr:row>16</xdr:row>
      <xdr:rowOff>28440</xdr:rowOff>
    </xdr:from>
    <xdr:to>
      <xdr:col>11</xdr:col>
      <xdr:colOff>795240</xdr:colOff>
      <xdr:row>31</xdr:row>
      <xdr:rowOff>170280</xdr:rowOff>
    </xdr:to>
    <xdr:graphicFrame>
      <xdr:nvGraphicFramePr>
        <xdr:cNvPr id="3" name=""/>
        <xdr:cNvGraphicFramePr/>
      </xdr:nvGraphicFramePr>
      <xdr:xfrm>
        <a:off x="4877280" y="3160080"/>
        <a:ext cx="4858560" cy="293256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9</xdr:col>
      <xdr:colOff>569880</xdr:colOff>
      <xdr:row>31</xdr:row>
      <xdr:rowOff>124200</xdr:rowOff>
    </xdr:from>
    <xdr:to>
      <xdr:col>11</xdr:col>
      <xdr:colOff>612000</xdr:colOff>
      <xdr:row>33</xdr:row>
      <xdr:rowOff>431280</xdr:rowOff>
    </xdr:to>
    <xdr:pic>
      <xdr:nvPicPr>
        <xdr:cNvPr id="4" name="Image 1" descr=""/>
        <xdr:cNvPicPr/>
      </xdr:nvPicPr>
      <xdr:blipFill>
        <a:blip r:embed="rId5"/>
        <a:stretch/>
      </xdr:blipFill>
      <xdr:spPr>
        <a:xfrm>
          <a:off x="7885080" y="6046560"/>
          <a:ext cx="1667520" cy="67932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commande@jardinenvie.com" TargetMode="External"/>
</Relationships>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1048576"/>
  <sheetViews>
    <sheetView showFormulas="false" showGridLines="true" showRowColHeaders="true" showZeros="false" rightToLeft="false" tabSelected="true" showOutlineSymbols="true" defaultGridColor="true" view="normal" topLeftCell="A1" colorId="64" zoomScale="100" zoomScaleNormal="100" zoomScalePageLayoutView="100" workbookViewId="0">
      <selection pane="topLeft" activeCell="H24" activeCellId="0" sqref="H24"/>
    </sheetView>
  </sheetViews>
  <sheetFormatPr defaultColWidth="11.53515625" defaultRowHeight="13.45" zeroHeight="false" outlineLevelRow="0" outlineLevelCol="0"/>
  <cols>
    <col collapsed="false" customWidth="true" hidden="false" outlineLevel="0" max="1" min="1" style="1" width="16.36"/>
    <col collapsed="false" customWidth="true" hidden="false" outlineLevel="0" max="2" min="2" style="1" width="39.13"/>
    <col collapsed="false" customWidth="true" hidden="false" outlineLevel="0" max="3" min="3" style="1" width="11.28"/>
    <col collapsed="false" customWidth="true" hidden="false" outlineLevel="0" max="4" min="4" style="1" width="10.34"/>
    <col collapsed="false" customWidth="true" hidden="false" outlineLevel="0" max="5" min="5" style="1" width="9.63"/>
    <col collapsed="false" customWidth="true" hidden="false" outlineLevel="0" max="6" min="6" style="1" width="11.05"/>
    <col collapsed="false" customWidth="true" hidden="false" outlineLevel="0" max="7" min="7" style="1" width="10.34"/>
    <col collapsed="false" customWidth="false" hidden="false" outlineLevel="0" max="8" min="8" style="2" width="11.52"/>
    <col collapsed="false" customWidth="false" hidden="false" outlineLevel="0" max="9" min="9" style="1" width="11.52"/>
    <col collapsed="false" customWidth="false" hidden="false" outlineLevel="0" max="10" min="10" style="3" width="11.52"/>
    <col collapsed="false" customWidth="false" hidden="false" outlineLevel="0" max="1024" min="11" style="1" width="11.52"/>
  </cols>
  <sheetData>
    <row r="1" customFormat="false" ht="12.8" hidden="false" customHeight="true" outlineLevel="0" collapsed="false">
      <c r="A1" s="4" t="s">
        <v>0</v>
      </c>
      <c r="B1" s="4"/>
      <c r="C1" s="4"/>
      <c r="D1" s="4"/>
      <c r="E1" s="4"/>
      <c r="F1" s="4"/>
      <c r="G1" s="4"/>
      <c r="H1" s="4"/>
    </row>
    <row r="2" customFormat="false" ht="18.65" hidden="false" customHeight="true" outlineLevel="0" collapsed="false">
      <c r="A2" s="4"/>
      <c r="B2" s="4"/>
      <c r="C2" s="4"/>
      <c r="D2" s="4"/>
      <c r="E2" s="4"/>
      <c r="F2" s="4"/>
      <c r="G2" s="4"/>
      <c r="H2" s="4"/>
    </row>
    <row r="3" customFormat="false" ht="20.4" hidden="false" customHeight="true" outlineLevel="0" collapsed="false">
      <c r="A3" s="5" t="s">
        <v>1</v>
      </c>
      <c r="B3" s="6"/>
      <c r="C3" s="7" t="s">
        <v>2</v>
      </c>
      <c r="D3" s="7"/>
      <c r="E3" s="8"/>
      <c r="F3" s="8"/>
      <c r="G3" s="8"/>
      <c r="H3" s="8"/>
    </row>
    <row r="4" customFormat="false" ht="20.4" hidden="false" customHeight="true" outlineLevel="0" collapsed="false">
      <c r="A4" s="5" t="s">
        <v>3</v>
      </c>
      <c r="B4" s="9"/>
      <c r="C4" s="10" t="s">
        <v>4</v>
      </c>
      <c r="D4" s="9"/>
      <c r="E4" s="10" t="s">
        <v>5</v>
      </c>
      <c r="F4" s="9"/>
      <c r="G4" s="9"/>
      <c r="H4" s="9"/>
    </row>
    <row r="5" customFormat="false" ht="20.4" hidden="false" customHeight="true" outlineLevel="0" collapsed="false">
      <c r="A5" s="5" t="s">
        <v>6</v>
      </c>
      <c r="B5" s="11"/>
      <c r="C5" s="7" t="s">
        <v>7</v>
      </c>
      <c r="D5" s="7"/>
      <c r="E5" s="12"/>
      <c r="F5" s="12"/>
      <c r="G5" s="12"/>
      <c r="H5" s="12"/>
    </row>
    <row r="6" customFormat="false" ht="20.4" hidden="false" customHeight="true" outlineLevel="0" collapsed="false">
      <c r="A6" s="5" t="s">
        <v>8</v>
      </c>
      <c r="B6" s="13"/>
      <c r="C6" s="5" t="s">
        <v>9</v>
      </c>
      <c r="D6" s="5"/>
      <c r="E6" s="5"/>
      <c r="F6" s="5"/>
      <c r="G6" s="14"/>
      <c r="H6" s="14"/>
    </row>
    <row r="7" customFormat="false" ht="25.35" hidden="false" customHeight="true" outlineLevel="0" collapsed="false">
      <c r="A7" s="15" t="s">
        <v>10</v>
      </c>
      <c r="B7" s="15"/>
      <c r="C7" s="15"/>
      <c r="D7" s="15"/>
      <c r="E7" s="15"/>
      <c r="F7" s="15"/>
      <c r="G7" s="14"/>
      <c r="H7" s="14"/>
    </row>
    <row r="8" customFormat="false" ht="21.6" hidden="false" customHeight="true" outlineLevel="0" collapsed="false">
      <c r="A8" s="16" t="s">
        <v>11</v>
      </c>
      <c r="B8" s="16"/>
      <c r="C8" s="16"/>
      <c r="D8" s="16"/>
      <c r="E8" s="16"/>
      <c r="F8" s="16"/>
      <c r="G8" s="16"/>
      <c r="H8" s="16"/>
    </row>
    <row r="9" customFormat="false" ht="34.65" hidden="false" customHeight="true" outlineLevel="0" collapsed="false">
      <c r="A9" s="17" t="s">
        <v>12</v>
      </c>
      <c r="B9" s="18" t="s">
        <v>13</v>
      </c>
      <c r="C9" s="19" t="s">
        <v>14</v>
      </c>
      <c r="D9" s="19" t="s">
        <v>15</v>
      </c>
      <c r="E9" s="20" t="s">
        <v>16</v>
      </c>
      <c r="F9" s="21" t="s">
        <v>17</v>
      </c>
      <c r="G9" s="19" t="s">
        <v>18</v>
      </c>
      <c r="H9" s="21" t="s">
        <v>19</v>
      </c>
    </row>
    <row r="10" s="28" customFormat="true" ht="13.45" hidden="false" customHeight="true" outlineLevel="0" collapsed="false">
      <c r="A10" s="22" t="s">
        <v>20</v>
      </c>
      <c r="B10" s="22" t="s">
        <v>21</v>
      </c>
      <c r="C10" s="23" t="n">
        <v>0.5</v>
      </c>
      <c r="D10" s="23" t="s">
        <v>22</v>
      </c>
      <c r="E10" s="23" t="n">
        <f aca="false">30*C10</f>
        <v>15</v>
      </c>
      <c r="F10" s="24" t="n">
        <v>4.5</v>
      </c>
      <c r="G10" s="23"/>
      <c r="H10" s="25" t="n">
        <f aca="false">F10*G10</f>
        <v>0</v>
      </c>
      <c r="I10" s="26" t="n">
        <f aca="false">G10*C10</f>
        <v>0</v>
      </c>
      <c r="J10" s="27"/>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c r="IN10" s="26"/>
      <c r="IO10" s="26"/>
      <c r="IP10" s="26"/>
      <c r="IQ10" s="26"/>
      <c r="IR10" s="26"/>
      <c r="IS10" s="26"/>
      <c r="IT10" s="26"/>
      <c r="IU10" s="26"/>
      <c r="IV10" s="26"/>
      <c r="IW10" s="26"/>
    </row>
    <row r="11" s="28" customFormat="true" ht="13.45" hidden="false" customHeight="false" outlineLevel="0" collapsed="false">
      <c r="A11" s="22"/>
      <c r="B11" s="22"/>
      <c r="C11" s="23" t="n">
        <v>3</v>
      </c>
      <c r="D11" s="23"/>
      <c r="E11" s="23" t="n">
        <f aca="false">30*C11</f>
        <v>90</v>
      </c>
      <c r="F11" s="24" t="n">
        <v>14.5</v>
      </c>
      <c r="G11" s="23"/>
      <c r="H11" s="25" t="n">
        <f aca="false">F11*G11</f>
        <v>0</v>
      </c>
      <c r="I11" s="26" t="n">
        <f aca="false">G11*C11</f>
        <v>0</v>
      </c>
      <c r="J11" s="27"/>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c r="IN11" s="26"/>
      <c r="IO11" s="26"/>
      <c r="IP11" s="26"/>
      <c r="IQ11" s="26"/>
      <c r="IR11" s="26"/>
      <c r="IS11" s="26"/>
      <c r="IT11" s="26"/>
      <c r="IU11" s="26"/>
      <c r="IV11" s="26"/>
      <c r="IW11" s="26"/>
    </row>
    <row r="12" s="28" customFormat="true" ht="13.45" hidden="false" customHeight="false" outlineLevel="0" collapsed="false">
      <c r="A12" s="22"/>
      <c r="B12" s="22"/>
      <c r="C12" s="23" t="n">
        <v>25</v>
      </c>
      <c r="D12" s="23"/>
      <c r="E12" s="23" t="n">
        <f aca="false">30*C12</f>
        <v>750</v>
      </c>
      <c r="F12" s="24" t="n">
        <v>79.5</v>
      </c>
      <c r="G12" s="23"/>
      <c r="H12" s="25" t="n">
        <f aca="false">F12*G12</f>
        <v>0</v>
      </c>
      <c r="I12" s="26" t="n">
        <f aca="false">G12*C12</f>
        <v>0</v>
      </c>
      <c r="J12" s="27"/>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c r="FN12" s="26"/>
      <c r="FO12" s="26"/>
      <c r="FP12" s="26"/>
      <c r="FQ12" s="26"/>
      <c r="FR12" s="26"/>
      <c r="FS12" s="26"/>
      <c r="FT12" s="26"/>
      <c r="FU12" s="26"/>
      <c r="FV12" s="26"/>
      <c r="FW12" s="26"/>
      <c r="FX12" s="26"/>
      <c r="FY12" s="26"/>
      <c r="FZ12" s="26"/>
      <c r="GA12" s="26"/>
      <c r="GB12" s="26"/>
      <c r="GC12" s="26"/>
      <c r="GD12" s="26"/>
      <c r="GE12" s="26"/>
      <c r="GF12" s="26"/>
      <c r="GG12" s="26"/>
      <c r="GH12" s="26"/>
      <c r="GI12" s="26"/>
      <c r="GJ12" s="26"/>
      <c r="GK12" s="26"/>
      <c r="GL12" s="26"/>
      <c r="GM12" s="26"/>
      <c r="GN12" s="26"/>
      <c r="GO12" s="26"/>
      <c r="GP12" s="26"/>
      <c r="GQ12" s="26"/>
      <c r="GR12" s="26"/>
      <c r="GS12" s="26"/>
      <c r="GT12" s="26"/>
      <c r="GU12" s="26"/>
      <c r="GV12" s="26"/>
      <c r="GW12" s="26"/>
      <c r="GX12" s="26"/>
      <c r="GY12" s="26"/>
      <c r="GZ12" s="26"/>
      <c r="HA12" s="26"/>
      <c r="HB12" s="26"/>
      <c r="HC12" s="26"/>
      <c r="HD12" s="26"/>
      <c r="HE12" s="26"/>
      <c r="HF12" s="26"/>
      <c r="HG12" s="26"/>
      <c r="HH12" s="26"/>
      <c r="HI12" s="26"/>
      <c r="HJ12" s="26"/>
      <c r="HK12" s="26"/>
      <c r="HL12" s="26"/>
      <c r="HM12" s="26"/>
      <c r="HN12" s="26"/>
      <c r="HO12" s="26"/>
      <c r="HP12" s="26"/>
      <c r="HQ12" s="26"/>
      <c r="HR12" s="26"/>
      <c r="HS12" s="26"/>
      <c r="HT12" s="26"/>
      <c r="HU12" s="26"/>
      <c r="HV12" s="26"/>
      <c r="HW12" s="26"/>
      <c r="HX12" s="26"/>
      <c r="HY12" s="26"/>
      <c r="HZ12" s="26"/>
      <c r="IA12" s="26"/>
      <c r="IB12" s="26"/>
      <c r="IC12" s="26"/>
      <c r="ID12" s="26"/>
      <c r="IE12" s="26"/>
      <c r="IF12" s="26"/>
      <c r="IG12" s="26"/>
      <c r="IH12" s="26"/>
      <c r="II12" s="26"/>
      <c r="IJ12" s="26"/>
      <c r="IK12" s="26"/>
      <c r="IL12" s="26"/>
      <c r="IM12" s="26"/>
      <c r="IN12" s="26"/>
      <c r="IO12" s="26"/>
      <c r="IP12" s="26"/>
      <c r="IQ12" s="26"/>
      <c r="IR12" s="26"/>
      <c r="IS12" s="26"/>
      <c r="IT12" s="26"/>
      <c r="IU12" s="26"/>
      <c r="IV12" s="26"/>
      <c r="IW12" s="26"/>
    </row>
    <row r="13" s="28" customFormat="true" ht="17" hidden="false" customHeight="true" outlineLevel="0" collapsed="false">
      <c r="A13" s="29" t="s">
        <v>23</v>
      </c>
      <c r="B13" s="29" t="s">
        <v>24</v>
      </c>
      <c r="C13" s="30" t="n">
        <v>0.5</v>
      </c>
      <c r="D13" s="30" t="s">
        <v>25</v>
      </c>
      <c r="E13" s="31" t="n">
        <f aca="false">23*C13</f>
        <v>11.5</v>
      </c>
      <c r="F13" s="32" t="n">
        <v>3.9</v>
      </c>
      <c r="G13" s="23"/>
      <c r="H13" s="25" t="n">
        <f aca="false">F13*G13</f>
        <v>0</v>
      </c>
      <c r="I13" s="26" t="n">
        <f aca="false">G13*C13</f>
        <v>0</v>
      </c>
      <c r="J13" s="27"/>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J13" s="26"/>
      <c r="GK13" s="26"/>
      <c r="GL13" s="26"/>
      <c r="GM13" s="26"/>
      <c r="GN13" s="26"/>
      <c r="GO13" s="26"/>
      <c r="GP13" s="26"/>
      <c r="GQ13" s="26"/>
      <c r="GR13" s="26"/>
      <c r="GS13" s="26"/>
      <c r="GT13" s="26"/>
      <c r="GU13" s="26"/>
      <c r="GV13" s="26"/>
      <c r="GW13" s="26"/>
      <c r="GX13" s="26"/>
      <c r="GY13" s="26"/>
      <c r="GZ13" s="26"/>
      <c r="HA13" s="26"/>
      <c r="HB13" s="26"/>
      <c r="HC13" s="26"/>
      <c r="HD13" s="26"/>
      <c r="HE13" s="26"/>
      <c r="HF13" s="26"/>
      <c r="HG13" s="26"/>
      <c r="HH13" s="26"/>
      <c r="HI13" s="26"/>
      <c r="HJ13" s="26"/>
      <c r="HK13" s="26"/>
      <c r="HL13" s="26"/>
      <c r="HM13" s="26"/>
      <c r="HN13" s="26"/>
      <c r="HO13" s="26"/>
      <c r="HP13" s="26"/>
      <c r="HQ13" s="26"/>
      <c r="HR13" s="26"/>
      <c r="HS13" s="26"/>
      <c r="HT13" s="26"/>
      <c r="HU13" s="26"/>
      <c r="HV13" s="26"/>
      <c r="HW13" s="26"/>
      <c r="HX13" s="26"/>
      <c r="HY13" s="26"/>
      <c r="HZ13" s="26"/>
      <c r="IA13" s="26"/>
      <c r="IB13" s="26"/>
      <c r="IC13" s="26"/>
      <c r="ID13" s="26"/>
      <c r="IE13" s="26"/>
      <c r="IF13" s="26"/>
      <c r="IG13" s="26"/>
      <c r="IH13" s="26"/>
      <c r="II13" s="26"/>
      <c r="IJ13" s="26"/>
      <c r="IK13" s="26"/>
      <c r="IL13" s="26"/>
      <c r="IM13" s="26"/>
      <c r="IN13" s="26"/>
      <c r="IO13" s="26"/>
      <c r="IP13" s="26"/>
      <c r="IQ13" s="26"/>
      <c r="IR13" s="26"/>
      <c r="IS13" s="26"/>
      <c r="IT13" s="26"/>
      <c r="IU13" s="26"/>
      <c r="IV13" s="26"/>
      <c r="IW13" s="26"/>
    </row>
    <row r="14" s="28" customFormat="true" ht="17" hidden="false" customHeight="true" outlineLevel="0" collapsed="false">
      <c r="A14" s="29"/>
      <c r="B14" s="29"/>
      <c r="C14" s="30" t="n">
        <v>3</v>
      </c>
      <c r="D14" s="30"/>
      <c r="E14" s="30" t="n">
        <f aca="false">23*C14</f>
        <v>69</v>
      </c>
      <c r="F14" s="32" t="n">
        <v>12.9</v>
      </c>
      <c r="G14" s="23"/>
      <c r="H14" s="25" t="n">
        <f aca="false">F14*G14</f>
        <v>0</v>
      </c>
      <c r="I14" s="26" t="n">
        <f aca="false">G14*C14</f>
        <v>0</v>
      </c>
      <c r="J14" s="27"/>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c r="HU14" s="26"/>
      <c r="HV14" s="26"/>
      <c r="HW14" s="26"/>
      <c r="HX14" s="26"/>
      <c r="HY14" s="26"/>
      <c r="HZ14" s="26"/>
      <c r="IA14" s="26"/>
      <c r="IB14" s="26"/>
      <c r="IC14" s="26"/>
      <c r="ID14" s="26"/>
      <c r="IE14" s="26"/>
      <c r="IF14" s="26"/>
      <c r="IG14" s="26"/>
      <c r="IH14" s="26"/>
      <c r="II14" s="26"/>
      <c r="IJ14" s="26"/>
      <c r="IK14" s="26"/>
      <c r="IL14" s="26"/>
      <c r="IM14" s="26"/>
      <c r="IN14" s="26"/>
      <c r="IO14" s="26"/>
      <c r="IP14" s="26"/>
      <c r="IQ14" s="26"/>
      <c r="IR14" s="26"/>
      <c r="IS14" s="26"/>
      <c r="IT14" s="26"/>
      <c r="IU14" s="26"/>
      <c r="IV14" s="26"/>
      <c r="IW14" s="26"/>
    </row>
    <row r="15" s="28" customFormat="true" ht="17" hidden="false" customHeight="true" outlineLevel="0" collapsed="false">
      <c r="A15" s="29"/>
      <c r="B15" s="29"/>
      <c r="C15" s="30" t="n">
        <v>25</v>
      </c>
      <c r="D15" s="30"/>
      <c r="E15" s="30" t="n">
        <f aca="false">23*C15</f>
        <v>575</v>
      </c>
      <c r="F15" s="32" t="n">
        <v>75.5</v>
      </c>
      <c r="G15" s="23"/>
      <c r="H15" s="25" t="n">
        <f aca="false">F15*G15</f>
        <v>0</v>
      </c>
      <c r="I15" s="26" t="n">
        <f aca="false">G15*C15</f>
        <v>0</v>
      </c>
      <c r="J15" s="27"/>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6"/>
      <c r="IG15" s="26"/>
      <c r="IH15" s="26"/>
      <c r="II15" s="26"/>
      <c r="IJ15" s="26"/>
      <c r="IK15" s="26"/>
      <c r="IL15" s="26"/>
      <c r="IM15" s="26"/>
      <c r="IN15" s="26"/>
      <c r="IO15" s="26"/>
      <c r="IP15" s="26"/>
      <c r="IQ15" s="26"/>
      <c r="IR15" s="26"/>
      <c r="IS15" s="26"/>
      <c r="IT15" s="26"/>
      <c r="IU15" s="26"/>
      <c r="IV15" s="26"/>
      <c r="IW15" s="26"/>
    </row>
    <row r="16" s="28" customFormat="true" ht="17" hidden="false" customHeight="true" outlineLevel="0" collapsed="false">
      <c r="A16" s="22" t="s">
        <v>26</v>
      </c>
      <c r="B16" s="22" t="s">
        <v>27</v>
      </c>
      <c r="C16" s="23" t="n">
        <v>0.5</v>
      </c>
      <c r="D16" s="23" t="s">
        <v>22</v>
      </c>
      <c r="E16" s="23" t="n">
        <f aca="false">30*C16</f>
        <v>15</v>
      </c>
      <c r="F16" s="24" t="n">
        <v>3.9</v>
      </c>
      <c r="G16" s="23"/>
      <c r="H16" s="25" t="n">
        <f aca="false">F16*G16</f>
        <v>0</v>
      </c>
      <c r="I16" s="26" t="n">
        <f aca="false">G16*C16</f>
        <v>0</v>
      </c>
      <c r="J16" s="27"/>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row>
    <row r="17" s="28" customFormat="true" ht="17" hidden="false" customHeight="true" outlineLevel="0" collapsed="false">
      <c r="A17" s="22"/>
      <c r="B17" s="22"/>
      <c r="C17" s="23" t="n">
        <v>3</v>
      </c>
      <c r="D17" s="23"/>
      <c r="E17" s="23" t="n">
        <f aca="false">30*C17</f>
        <v>90</v>
      </c>
      <c r="F17" s="24" t="n">
        <v>12.9</v>
      </c>
      <c r="G17" s="23"/>
      <c r="H17" s="25" t="n">
        <f aca="false">F17*G17</f>
        <v>0</v>
      </c>
      <c r="I17" s="26" t="n">
        <f aca="false">G17*C17</f>
        <v>0</v>
      </c>
      <c r="J17" s="27"/>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row>
    <row r="18" s="28" customFormat="true" ht="17" hidden="false" customHeight="true" outlineLevel="0" collapsed="false">
      <c r="A18" s="22"/>
      <c r="B18" s="22"/>
      <c r="C18" s="23" t="n">
        <v>25</v>
      </c>
      <c r="D18" s="23"/>
      <c r="E18" s="23" t="n">
        <f aca="false">30*C18</f>
        <v>750</v>
      </c>
      <c r="F18" s="24" t="n">
        <v>75.5</v>
      </c>
      <c r="G18" s="23"/>
      <c r="H18" s="25" t="n">
        <f aca="false">F18*G18</f>
        <v>0</v>
      </c>
      <c r="I18" s="26" t="n">
        <f aca="false">G18*C18</f>
        <v>0</v>
      </c>
      <c r="J18" s="27"/>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26"/>
      <c r="GE18" s="26"/>
      <c r="GF18" s="26"/>
      <c r="GG18" s="26"/>
      <c r="GH18" s="26"/>
      <c r="GI18" s="26"/>
      <c r="GJ18" s="26"/>
      <c r="GK18" s="26"/>
      <c r="GL18" s="26"/>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26"/>
      <c r="IN18" s="26"/>
      <c r="IO18" s="26"/>
      <c r="IP18" s="26"/>
      <c r="IQ18" s="26"/>
      <c r="IR18" s="26"/>
      <c r="IS18" s="26"/>
      <c r="IT18" s="26"/>
      <c r="IU18" s="26"/>
      <c r="IV18" s="26"/>
      <c r="IW18" s="26"/>
    </row>
    <row r="19" s="28" customFormat="true" ht="13.4" hidden="false" customHeight="true" outlineLevel="0" collapsed="false">
      <c r="A19" s="29" t="s">
        <v>28</v>
      </c>
      <c r="B19" s="29" t="s">
        <v>29</v>
      </c>
      <c r="C19" s="30" t="n">
        <v>0.5</v>
      </c>
      <c r="D19" s="30" t="s">
        <v>22</v>
      </c>
      <c r="E19" s="30" t="n">
        <f aca="false">30*C19</f>
        <v>15</v>
      </c>
      <c r="F19" s="32" t="n">
        <v>4.5</v>
      </c>
      <c r="G19" s="23"/>
      <c r="H19" s="25" t="n">
        <f aca="false">F19*G19</f>
        <v>0</v>
      </c>
      <c r="I19" s="26" t="n">
        <f aca="false">G19*C19</f>
        <v>0</v>
      </c>
      <c r="J19" s="27"/>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26"/>
      <c r="IN19" s="26"/>
      <c r="IO19" s="26"/>
      <c r="IP19" s="26"/>
      <c r="IQ19" s="26"/>
      <c r="IR19" s="26"/>
      <c r="IS19" s="26"/>
      <c r="IT19" s="26"/>
      <c r="IU19" s="26"/>
      <c r="IV19" s="26"/>
      <c r="IW19" s="26"/>
    </row>
    <row r="20" s="28" customFormat="true" ht="13.4" hidden="false" customHeight="true" outlineLevel="0" collapsed="false">
      <c r="A20" s="29"/>
      <c r="B20" s="29"/>
      <c r="C20" s="30" t="n">
        <v>3</v>
      </c>
      <c r="D20" s="30"/>
      <c r="E20" s="30" t="n">
        <f aca="false">30*C20</f>
        <v>90</v>
      </c>
      <c r="F20" s="32" t="n">
        <v>14.5</v>
      </c>
      <c r="G20" s="23"/>
      <c r="H20" s="25" t="n">
        <f aca="false">F20*G20</f>
        <v>0</v>
      </c>
      <c r="I20" s="26" t="n">
        <f aca="false">G20*C20</f>
        <v>0</v>
      </c>
      <c r="J20" s="27"/>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6"/>
      <c r="IN20" s="26"/>
      <c r="IO20" s="26"/>
      <c r="IP20" s="26"/>
      <c r="IQ20" s="26"/>
      <c r="IR20" s="26"/>
      <c r="IS20" s="26"/>
      <c r="IT20" s="26"/>
      <c r="IU20" s="26"/>
      <c r="IV20" s="26"/>
      <c r="IW20" s="26"/>
    </row>
    <row r="21" s="28" customFormat="true" ht="13.4" hidden="false" customHeight="true" outlineLevel="0" collapsed="false">
      <c r="A21" s="29"/>
      <c r="B21" s="29"/>
      <c r="C21" s="30" t="n">
        <v>25</v>
      </c>
      <c r="D21" s="30"/>
      <c r="E21" s="30" t="n">
        <f aca="false">30*C21</f>
        <v>750</v>
      </c>
      <c r="F21" s="32" t="n">
        <v>79.5</v>
      </c>
      <c r="G21" s="23"/>
      <c r="H21" s="25" t="n">
        <f aca="false">F21*G21</f>
        <v>0</v>
      </c>
      <c r="I21" s="26" t="n">
        <f aca="false">G21*C21</f>
        <v>0</v>
      </c>
      <c r="J21" s="27"/>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6"/>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6"/>
      <c r="IN21" s="26"/>
      <c r="IO21" s="26"/>
      <c r="IP21" s="26"/>
      <c r="IQ21" s="26"/>
      <c r="IR21" s="26"/>
      <c r="IS21" s="26"/>
      <c r="IT21" s="26"/>
      <c r="IU21" s="26"/>
      <c r="IV21" s="26"/>
      <c r="IW21" s="26"/>
    </row>
    <row r="22" s="28" customFormat="true" ht="17" hidden="false" customHeight="true" outlineLevel="0" collapsed="false">
      <c r="A22" s="22" t="s">
        <v>30</v>
      </c>
      <c r="B22" s="22" t="s">
        <v>31</v>
      </c>
      <c r="C22" s="23" t="n">
        <v>0.5</v>
      </c>
      <c r="D22" s="23" t="s">
        <v>32</v>
      </c>
      <c r="E22" s="23" t="n">
        <f aca="false">38*C22</f>
        <v>19</v>
      </c>
      <c r="F22" s="24" t="n">
        <v>5.3</v>
      </c>
      <c r="G22" s="23"/>
      <c r="H22" s="25" t="n">
        <f aca="false">F22*G22</f>
        <v>0</v>
      </c>
      <c r="I22" s="26" t="n">
        <f aca="false">G22*C22</f>
        <v>0</v>
      </c>
      <c r="J22" s="27"/>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26"/>
      <c r="FG22" s="26"/>
      <c r="FH22" s="26"/>
      <c r="FI22" s="26"/>
      <c r="FJ22" s="26"/>
      <c r="FK22" s="26"/>
      <c r="FL22" s="26"/>
      <c r="FM22" s="26"/>
      <c r="FN22" s="26"/>
      <c r="FO22" s="26"/>
      <c r="FP22" s="26"/>
      <c r="FQ22" s="26"/>
      <c r="FR22" s="26"/>
      <c r="FS22" s="26"/>
      <c r="FT22" s="26"/>
      <c r="FU22" s="26"/>
      <c r="FV22" s="26"/>
      <c r="FW22" s="26"/>
      <c r="FX22" s="26"/>
      <c r="FY22" s="26"/>
      <c r="FZ22" s="26"/>
      <c r="GA22" s="26"/>
      <c r="GB22" s="26"/>
      <c r="GC22" s="26"/>
      <c r="GD22" s="26"/>
      <c r="GE22" s="26"/>
      <c r="GF22" s="26"/>
      <c r="GG22" s="26"/>
      <c r="GH22" s="26"/>
      <c r="GI22" s="26"/>
      <c r="GJ22" s="26"/>
      <c r="GK22" s="26"/>
      <c r="GL22" s="26"/>
      <c r="GM22" s="26"/>
      <c r="GN22" s="26"/>
      <c r="GO22" s="26"/>
      <c r="GP22" s="26"/>
      <c r="GQ22" s="26"/>
      <c r="GR22" s="26"/>
      <c r="GS22" s="26"/>
      <c r="GT22" s="26"/>
      <c r="GU22" s="26"/>
      <c r="GV22" s="26"/>
      <c r="GW22" s="26"/>
      <c r="GX22" s="26"/>
      <c r="GY22" s="26"/>
      <c r="GZ22" s="26"/>
      <c r="HA22" s="26"/>
      <c r="HB22" s="26"/>
      <c r="HC22" s="26"/>
      <c r="HD22" s="26"/>
      <c r="HE22" s="26"/>
      <c r="HF22" s="26"/>
      <c r="HG22" s="26"/>
      <c r="HH22" s="26"/>
      <c r="HI22" s="26"/>
      <c r="HJ22" s="26"/>
      <c r="HK22" s="26"/>
      <c r="HL22" s="26"/>
      <c r="HM22" s="26"/>
      <c r="HN22" s="26"/>
      <c r="HO22" s="26"/>
      <c r="HP22" s="26"/>
      <c r="HQ22" s="26"/>
      <c r="HR22" s="26"/>
      <c r="HS22" s="26"/>
      <c r="HT22" s="26"/>
      <c r="HU22" s="26"/>
      <c r="HV22" s="26"/>
      <c r="HW22" s="26"/>
      <c r="HX22" s="26"/>
      <c r="HY22" s="26"/>
      <c r="HZ22" s="26"/>
      <c r="IA22" s="26"/>
      <c r="IB22" s="26"/>
      <c r="IC22" s="26"/>
      <c r="ID22" s="26"/>
      <c r="IE22" s="26"/>
      <c r="IF22" s="26"/>
      <c r="IG22" s="26"/>
      <c r="IH22" s="26"/>
      <c r="II22" s="26"/>
      <c r="IJ22" s="26"/>
      <c r="IK22" s="26"/>
      <c r="IL22" s="26"/>
      <c r="IM22" s="26"/>
      <c r="IN22" s="26"/>
      <c r="IO22" s="26"/>
      <c r="IP22" s="26"/>
      <c r="IQ22" s="26"/>
      <c r="IR22" s="26"/>
      <c r="IS22" s="26"/>
      <c r="IT22" s="26"/>
      <c r="IU22" s="26"/>
      <c r="IV22" s="26"/>
      <c r="IW22" s="26"/>
    </row>
    <row r="23" s="28" customFormat="true" ht="17" hidden="false" customHeight="true" outlineLevel="0" collapsed="false">
      <c r="A23" s="22"/>
      <c r="B23" s="22"/>
      <c r="C23" s="23" t="n">
        <v>3</v>
      </c>
      <c r="D23" s="23"/>
      <c r="E23" s="23" t="n">
        <f aca="false">39*C23</f>
        <v>117</v>
      </c>
      <c r="F23" s="24" t="n">
        <v>17.9</v>
      </c>
      <c r="G23" s="23"/>
      <c r="H23" s="25" t="n">
        <f aca="false">F23*G23</f>
        <v>0</v>
      </c>
      <c r="I23" s="26" t="n">
        <f aca="false">G23*C23</f>
        <v>0</v>
      </c>
      <c r="J23" s="27"/>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c r="FN23" s="26"/>
      <c r="FO23" s="26"/>
      <c r="FP23" s="26"/>
      <c r="FQ23" s="26"/>
      <c r="FR23" s="26"/>
      <c r="FS23" s="26"/>
      <c r="FT23" s="26"/>
      <c r="FU23" s="26"/>
      <c r="FV23" s="26"/>
      <c r="FW23" s="26"/>
      <c r="FX23" s="26"/>
      <c r="FY23" s="26"/>
      <c r="FZ23" s="26"/>
      <c r="GA23" s="26"/>
      <c r="GB23" s="26"/>
      <c r="GC23" s="26"/>
      <c r="GD23" s="26"/>
      <c r="GE23" s="26"/>
      <c r="GF23" s="26"/>
      <c r="GG23" s="26"/>
      <c r="GH23" s="26"/>
      <c r="GI23" s="26"/>
      <c r="GJ23" s="26"/>
      <c r="GK23" s="26"/>
      <c r="GL23" s="26"/>
      <c r="GM23" s="26"/>
      <c r="GN23" s="26"/>
      <c r="GO23" s="26"/>
      <c r="GP23" s="26"/>
      <c r="GQ23" s="26"/>
      <c r="GR23" s="26"/>
      <c r="GS23" s="26"/>
      <c r="GT23" s="26"/>
      <c r="GU23" s="26"/>
      <c r="GV23" s="26"/>
      <c r="GW23" s="26"/>
      <c r="GX23" s="26"/>
      <c r="GY23" s="26"/>
      <c r="GZ23" s="26"/>
      <c r="HA23" s="26"/>
      <c r="HB23" s="26"/>
      <c r="HC23" s="26"/>
      <c r="HD23" s="26"/>
      <c r="HE23" s="26"/>
      <c r="HF23" s="26"/>
      <c r="HG23" s="26"/>
      <c r="HH23" s="26"/>
      <c r="HI23" s="26"/>
      <c r="HJ23" s="26"/>
      <c r="HK23" s="26"/>
      <c r="HL23" s="26"/>
      <c r="HM23" s="26"/>
      <c r="HN23" s="26"/>
      <c r="HO23" s="26"/>
      <c r="HP23" s="26"/>
      <c r="HQ23" s="26"/>
      <c r="HR23" s="26"/>
      <c r="HS23" s="26"/>
      <c r="HT23" s="26"/>
      <c r="HU23" s="26"/>
      <c r="HV23" s="26"/>
      <c r="HW23" s="26"/>
      <c r="HX23" s="26"/>
      <c r="HY23" s="26"/>
      <c r="HZ23" s="26"/>
      <c r="IA23" s="26"/>
      <c r="IB23" s="26"/>
      <c r="IC23" s="26"/>
      <c r="ID23" s="26"/>
      <c r="IE23" s="26"/>
      <c r="IF23" s="26"/>
      <c r="IG23" s="26"/>
      <c r="IH23" s="26"/>
      <c r="II23" s="26"/>
      <c r="IJ23" s="26"/>
      <c r="IK23" s="26"/>
      <c r="IL23" s="26"/>
      <c r="IM23" s="26"/>
      <c r="IN23" s="26"/>
      <c r="IO23" s="26"/>
      <c r="IP23" s="26"/>
      <c r="IQ23" s="26"/>
      <c r="IR23" s="26"/>
      <c r="IS23" s="26"/>
      <c r="IT23" s="26"/>
      <c r="IU23" s="26"/>
      <c r="IV23" s="26"/>
      <c r="IW23" s="26"/>
    </row>
    <row r="24" s="28" customFormat="true" ht="17" hidden="false" customHeight="true" outlineLevel="0" collapsed="false">
      <c r="A24" s="22" t="s">
        <v>33</v>
      </c>
      <c r="B24" s="22"/>
      <c r="C24" s="23" t="n">
        <v>25</v>
      </c>
      <c r="D24" s="23"/>
      <c r="E24" s="23" t="n">
        <f aca="false">39*C24</f>
        <v>975</v>
      </c>
      <c r="F24" s="24" t="n">
        <v>107.5</v>
      </c>
      <c r="G24" s="23"/>
      <c r="H24" s="25" t="n">
        <f aca="false">F24*G24</f>
        <v>0</v>
      </c>
      <c r="I24" s="26" t="n">
        <f aca="false">G24*C24</f>
        <v>0</v>
      </c>
      <c r="J24" s="27"/>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c r="ED24" s="26"/>
      <c r="EE24" s="26"/>
      <c r="EF24" s="26"/>
      <c r="EG24" s="26"/>
      <c r="EH24" s="26"/>
      <c r="EI24" s="26"/>
      <c r="EJ24" s="26"/>
      <c r="EK24" s="26"/>
      <c r="EL24" s="26"/>
      <c r="EM24" s="26"/>
      <c r="EN24" s="26"/>
      <c r="EO24" s="26"/>
      <c r="EP24" s="26"/>
      <c r="EQ24" s="26"/>
      <c r="ER24" s="26"/>
      <c r="ES24" s="26"/>
      <c r="ET24" s="26"/>
      <c r="EU24" s="26"/>
      <c r="EV24" s="26"/>
      <c r="EW24" s="26"/>
      <c r="EX24" s="26"/>
      <c r="EY24" s="26"/>
      <c r="EZ24" s="26"/>
      <c r="FA24" s="26"/>
      <c r="FB24" s="26"/>
      <c r="FC24" s="26"/>
      <c r="FD24" s="26"/>
      <c r="FE24" s="26"/>
      <c r="FF24" s="26"/>
      <c r="FG24" s="26"/>
      <c r="FH24" s="26"/>
      <c r="FI24" s="26"/>
      <c r="FJ24" s="26"/>
      <c r="FK24" s="26"/>
      <c r="FL24" s="26"/>
      <c r="FM24" s="26"/>
      <c r="FN24" s="26"/>
      <c r="FO24" s="26"/>
      <c r="FP24" s="26"/>
      <c r="FQ24" s="26"/>
      <c r="FR24" s="26"/>
      <c r="FS24" s="26"/>
      <c r="FT24" s="26"/>
      <c r="FU24" s="26"/>
      <c r="FV24" s="26"/>
      <c r="FW24" s="26"/>
      <c r="FX24" s="26"/>
      <c r="FY24" s="26"/>
      <c r="FZ24" s="26"/>
      <c r="GA24" s="26"/>
      <c r="GB24" s="26"/>
      <c r="GC24" s="26"/>
      <c r="GD24" s="26"/>
      <c r="GE24" s="26"/>
      <c r="GF24" s="26"/>
      <c r="GG24" s="26"/>
      <c r="GH24" s="26"/>
      <c r="GI24" s="26"/>
      <c r="GJ24" s="26"/>
      <c r="GK24" s="26"/>
      <c r="GL24" s="26"/>
      <c r="GM24" s="26"/>
      <c r="GN24" s="26"/>
      <c r="GO24" s="26"/>
      <c r="GP24" s="26"/>
      <c r="GQ24" s="26"/>
      <c r="GR24" s="26"/>
      <c r="GS24" s="26"/>
      <c r="GT24" s="26"/>
      <c r="GU24" s="26"/>
      <c r="GV24" s="26"/>
      <c r="GW24" s="26"/>
      <c r="GX24" s="26"/>
      <c r="GY24" s="26"/>
      <c r="GZ24" s="26"/>
      <c r="HA24" s="26"/>
      <c r="HB24" s="26"/>
      <c r="HC24" s="26"/>
      <c r="HD24" s="26"/>
      <c r="HE24" s="26"/>
      <c r="HF24" s="26"/>
      <c r="HG24" s="26"/>
      <c r="HH24" s="26"/>
      <c r="HI24" s="26"/>
      <c r="HJ24" s="26"/>
      <c r="HK24" s="26"/>
      <c r="HL24" s="26"/>
      <c r="HM24" s="26"/>
      <c r="HN24" s="26"/>
      <c r="HO24" s="26"/>
      <c r="HP24" s="26"/>
      <c r="HQ24" s="26"/>
      <c r="HR24" s="26"/>
      <c r="HS24" s="26"/>
      <c r="HT24" s="26"/>
      <c r="HU24" s="26"/>
      <c r="HV24" s="26"/>
      <c r="HW24" s="26"/>
      <c r="HX24" s="26"/>
      <c r="HY24" s="26"/>
      <c r="HZ24" s="26"/>
      <c r="IA24" s="26"/>
      <c r="IB24" s="26"/>
      <c r="IC24" s="26"/>
      <c r="ID24" s="26"/>
      <c r="IE24" s="26"/>
      <c r="IF24" s="26"/>
      <c r="IG24" s="26"/>
      <c r="IH24" s="26"/>
      <c r="II24" s="26"/>
      <c r="IJ24" s="26"/>
      <c r="IK24" s="26"/>
      <c r="IL24" s="26"/>
      <c r="IM24" s="26"/>
      <c r="IN24" s="26"/>
      <c r="IO24" s="26"/>
      <c r="IP24" s="26"/>
      <c r="IQ24" s="26"/>
      <c r="IR24" s="26"/>
      <c r="IS24" s="26"/>
      <c r="IT24" s="26"/>
      <c r="IU24" s="26"/>
      <c r="IV24" s="26"/>
      <c r="IW24" s="26"/>
    </row>
    <row r="25" s="28" customFormat="true" ht="17" hidden="false" customHeight="true" outlineLevel="0" collapsed="false">
      <c r="A25" s="29" t="s">
        <v>34</v>
      </c>
      <c r="B25" s="29" t="s">
        <v>35</v>
      </c>
      <c r="C25" s="30" t="n">
        <v>3</v>
      </c>
      <c r="D25" s="30" t="s">
        <v>36</v>
      </c>
      <c r="E25" s="30" t="n">
        <f aca="false">11*C25</f>
        <v>33</v>
      </c>
      <c r="F25" s="32" t="n">
        <v>12.9</v>
      </c>
      <c r="G25" s="23"/>
      <c r="H25" s="25" t="n">
        <f aca="false">F25*G25</f>
        <v>0</v>
      </c>
      <c r="I25" s="26" t="n">
        <f aca="false">G25*C25</f>
        <v>0</v>
      </c>
      <c r="J25" s="27"/>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c r="IM25" s="26"/>
      <c r="IN25" s="26"/>
      <c r="IO25" s="26"/>
      <c r="IP25" s="26"/>
      <c r="IQ25" s="26"/>
      <c r="IR25" s="26"/>
      <c r="IS25" s="26"/>
      <c r="IT25" s="26"/>
      <c r="IU25" s="26"/>
      <c r="IV25" s="26"/>
      <c r="IW25" s="26"/>
    </row>
    <row r="26" s="28" customFormat="true" ht="17" hidden="false" customHeight="true" outlineLevel="0" collapsed="false">
      <c r="A26" s="29"/>
      <c r="B26" s="29"/>
      <c r="C26" s="30" t="n">
        <v>25</v>
      </c>
      <c r="D26" s="30"/>
      <c r="E26" s="30" t="n">
        <f aca="false">11*C26</f>
        <v>275</v>
      </c>
      <c r="F26" s="32" t="n">
        <v>69.5</v>
      </c>
      <c r="G26" s="23"/>
      <c r="H26" s="25" t="n">
        <f aca="false">F26*G26</f>
        <v>0</v>
      </c>
      <c r="I26" s="26" t="n">
        <f aca="false">G26*C26</f>
        <v>0</v>
      </c>
      <c r="J26" s="27"/>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c r="IM26" s="26"/>
      <c r="IN26" s="26"/>
      <c r="IO26" s="26"/>
      <c r="IP26" s="26"/>
      <c r="IQ26" s="26"/>
      <c r="IR26" s="26"/>
      <c r="IS26" s="26"/>
      <c r="IT26" s="26"/>
      <c r="IU26" s="26"/>
      <c r="IV26" s="26"/>
      <c r="IW26" s="26"/>
    </row>
    <row r="27" s="28" customFormat="true" ht="17" hidden="false" customHeight="true" outlineLevel="0" collapsed="false">
      <c r="A27" s="22" t="s">
        <v>37</v>
      </c>
      <c r="B27" s="22" t="s">
        <v>38</v>
      </c>
      <c r="C27" s="23" t="n">
        <v>3</v>
      </c>
      <c r="D27" s="23" t="s">
        <v>22</v>
      </c>
      <c r="E27" s="23" t="n">
        <f aca="false">30*C27</f>
        <v>90</v>
      </c>
      <c r="F27" s="24" t="n">
        <v>12.9</v>
      </c>
      <c r="G27" s="23"/>
      <c r="H27" s="25" t="n">
        <f aca="false">F27*G27</f>
        <v>0</v>
      </c>
      <c r="I27" s="26" t="n">
        <f aca="false">G27*C27</f>
        <v>0</v>
      </c>
      <c r="J27" s="27"/>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26"/>
      <c r="DI27" s="26"/>
      <c r="DJ27" s="26"/>
      <c r="DK27" s="26"/>
      <c r="DL27" s="26"/>
      <c r="DM27" s="26"/>
      <c r="DN27" s="26"/>
      <c r="DO27" s="26"/>
      <c r="DP27" s="26"/>
      <c r="DQ27" s="26"/>
      <c r="DR27" s="26"/>
      <c r="DS27" s="26"/>
      <c r="DT27" s="26"/>
      <c r="DU27" s="26"/>
      <c r="DV27" s="26"/>
      <c r="DW27" s="26"/>
      <c r="DX27" s="26"/>
      <c r="DY27" s="26"/>
      <c r="DZ27" s="26"/>
      <c r="EA27" s="26"/>
      <c r="EB27" s="26"/>
      <c r="EC27" s="26"/>
      <c r="ED27" s="26"/>
      <c r="EE27" s="26"/>
      <c r="EF27" s="26"/>
      <c r="EG27" s="26"/>
      <c r="EH27" s="26"/>
      <c r="EI27" s="26"/>
      <c r="EJ27" s="26"/>
      <c r="EK27" s="26"/>
      <c r="EL27" s="26"/>
      <c r="EM27" s="26"/>
      <c r="EN27" s="26"/>
      <c r="EO27" s="26"/>
      <c r="EP27" s="26"/>
      <c r="EQ27" s="26"/>
      <c r="ER27" s="26"/>
      <c r="ES27" s="26"/>
      <c r="ET27" s="26"/>
      <c r="EU27" s="26"/>
      <c r="EV27" s="26"/>
      <c r="EW27" s="26"/>
      <c r="EX27" s="26"/>
      <c r="EY27" s="26"/>
      <c r="EZ27" s="26"/>
      <c r="FA27" s="26"/>
      <c r="FB27" s="26"/>
      <c r="FC27" s="26"/>
      <c r="FD27" s="26"/>
      <c r="FE27" s="26"/>
      <c r="FF27" s="26"/>
      <c r="FG27" s="26"/>
      <c r="FH27" s="26"/>
      <c r="FI27" s="26"/>
      <c r="FJ27" s="26"/>
      <c r="FK27" s="26"/>
      <c r="FL27" s="26"/>
      <c r="FM27" s="26"/>
      <c r="FN27" s="26"/>
      <c r="FO27" s="26"/>
      <c r="FP27" s="26"/>
      <c r="FQ27" s="26"/>
      <c r="FR27" s="26"/>
      <c r="FS27" s="26"/>
      <c r="FT27" s="26"/>
      <c r="FU27" s="26"/>
      <c r="FV27" s="26"/>
      <c r="FW27" s="26"/>
      <c r="FX27" s="26"/>
      <c r="FY27" s="26"/>
      <c r="FZ27" s="26"/>
      <c r="GA27" s="26"/>
      <c r="GB27" s="26"/>
      <c r="GC27" s="26"/>
      <c r="GD27" s="26"/>
      <c r="GE27" s="26"/>
      <c r="GF27" s="26"/>
      <c r="GG27" s="26"/>
      <c r="GH27" s="26"/>
      <c r="GI27" s="26"/>
      <c r="GJ27" s="26"/>
      <c r="GK27" s="26"/>
      <c r="GL27" s="26"/>
      <c r="GM27" s="26"/>
      <c r="GN27" s="26"/>
      <c r="GO27" s="26"/>
      <c r="GP27" s="26"/>
      <c r="GQ27" s="26"/>
      <c r="GR27" s="26"/>
      <c r="GS27" s="26"/>
      <c r="GT27" s="26"/>
      <c r="GU27" s="26"/>
      <c r="GV27" s="26"/>
      <c r="GW27" s="26"/>
      <c r="GX27" s="26"/>
      <c r="GY27" s="26"/>
      <c r="GZ27" s="26"/>
      <c r="HA27" s="26"/>
      <c r="HB27" s="26"/>
      <c r="HC27" s="26"/>
      <c r="HD27" s="26"/>
      <c r="HE27" s="26"/>
      <c r="HF27" s="26"/>
      <c r="HG27" s="26"/>
      <c r="HH27" s="26"/>
      <c r="HI27" s="26"/>
      <c r="HJ27" s="26"/>
      <c r="HK27" s="26"/>
      <c r="HL27" s="26"/>
      <c r="HM27" s="26"/>
      <c r="HN27" s="26"/>
      <c r="HO27" s="26"/>
      <c r="HP27" s="26"/>
      <c r="HQ27" s="26"/>
      <c r="HR27" s="26"/>
      <c r="HS27" s="26"/>
      <c r="HT27" s="26"/>
      <c r="HU27" s="26"/>
      <c r="HV27" s="26"/>
      <c r="HW27" s="26"/>
      <c r="HX27" s="26"/>
      <c r="HY27" s="26"/>
      <c r="HZ27" s="26"/>
      <c r="IA27" s="26"/>
      <c r="IB27" s="26"/>
      <c r="IC27" s="26"/>
      <c r="ID27" s="26"/>
      <c r="IE27" s="26"/>
      <c r="IF27" s="26"/>
      <c r="IG27" s="26"/>
      <c r="IH27" s="26"/>
      <c r="II27" s="26"/>
      <c r="IJ27" s="26"/>
      <c r="IK27" s="26"/>
      <c r="IL27" s="26"/>
      <c r="IM27" s="26"/>
      <c r="IN27" s="26"/>
      <c r="IO27" s="26"/>
      <c r="IP27" s="26"/>
      <c r="IQ27" s="26"/>
      <c r="IR27" s="26"/>
      <c r="IS27" s="26"/>
      <c r="IT27" s="26"/>
      <c r="IU27" s="26"/>
      <c r="IV27" s="26"/>
      <c r="IW27" s="26"/>
    </row>
    <row r="28" s="28" customFormat="true" ht="17" hidden="false" customHeight="true" outlineLevel="0" collapsed="false">
      <c r="A28" s="22"/>
      <c r="B28" s="22"/>
      <c r="C28" s="23" t="n">
        <v>25</v>
      </c>
      <c r="D28" s="23"/>
      <c r="E28" s="23" t="n">
        <f aca="false">30*C28</f>
        <v>750</v>
      </c>
      <c r="F28" s="24" t="n">
        <v>79.5</v>
      </c>
      <c r="G28" s="23"/>
      <c r="H28" s="25" t="n">
        <f aca="false">F28*G28</f>
        <v>0</v>
      </c>
      <c r="I28" s="26" t="n">
        <f aca="false">G28*C28</f>
        <v>0</v>
      </c>
      <c r="J28" s="27"/>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c r="ED28" s="26"/>
      <c r="EE28" s="26"/>
      <c r="EF28" s="26"/>
      <c r="EG28" s="26"/>
      <c r="EH28" s="26"/>
      <c r="EI28" s="26"/>
      <c r="EJ28" s="26"/>
      <c r="EK28" s="26"/>
      <c r="EL28" s="26"/>
      <c r="EM28" s="26"/>
      <c r="EN28" s="26"/>
      <c r="EO28" s="26"/>
      <c r="EP28" s="26"/>
      <c r="EQ28" s="26"/>
      <c r="ER28" s="26"/>
      <c r="ES28" s="26"/>
      <c r="ET28" s="26"/>
      <c r="EU28" s="26"/>
      <c r="EV28" s="26"/>
      <c r="EW28" s="26"/>
      <c r="EX28" s="26"/>
      <c r="EY28" s="26"/>
      <c r="EZ28" s="26"/>
      <c r="FA28" s="26"/>
      <c r="FB28" s="26"/>
      <c r="FC28" s="26"/>
      <c r="FD28" s="26"/>
      <c r="FE28" s="26"/>
      <c r="FF28" s="26"/>
      <c r="FG28" s="26"/>
      <c r="FH28" s="26"/>
      <c r="FI28" s="26"/>
      <c r="FJ28" s="26"/>
      <c r="FK28" s="26"/>
      <c r="FL28" s="26"/>
      <c r="FM28" s="26"/>
      <c r="FN28" s="26"/>
      <c r="FO28" s="26"/>
      <c r="FP28" s="26"/>
      <c r="FQ28" s="26"/>
      <c r="FR28" s="26"/>
      <c r="FS28" s="26"/>
      <c r="FT28" s="26"/>
      <c r="FU28" s="26"/>
      <c r="FV28" s="26"/>
      <c r="FW28" s="26"/>
      <c r="FX28" s="26"/>
      <c r="FY28" s="26"/>
      <c r="FZ28" s="26"/>
      <c r="GA28" s="26"/>
      <c r="GB28" s="26"/>
      <c r="GC28" s="26"/>
      <c r="GD28" s="26"/>
      <c r="GE28" s="26"/>
      <c r="GF28" s="26"/>
      <c r="GG28" s="26"/>
      <c r="GH28" s="26"/>
      <c r="GI28" s="26"/>
      <c r="GJ28" s="26"/>
      <c r="GK28" s="26"/>
      <c r="GL28" s="26"/>
      <c r="GM28" s="26"/>
      <c r="GN28" s="26"/>
      <c r="GO28" s="26"/>
      <c r="GP28" s="26"/>
      <c r="GQ28" s="26"/>
      <c r="GR28" s="26"/>
      <c r="GS28" s="26"/>
      <c r="GT28" s="26"/>
      <c r="GU28" s="26"/>
      <c r="GV28" s="26"/>
      <c r="GW28" s="26"/>
      <c r="GX28" s="26"/>
      <c r="GY28" s="26"/>
      <c r="GZ28" s="26"/>
      <c r="HA28" s="26"/>
      <c r="HB28" s="26"/>
      <c r="HC28" s="26"/>
      <c r="HD28" s="26"/>
      <c r="HE28" s="26"/>
      <c r="HF28" s="26"/>
      <c r="HG28" s="26"/>
      <c r="HH28" s="26"/>
      <c r="HI28" s="26"/>
      <c r="HJ28" s="26"/>
      <c r="HK28" s="26"/>
      <c r="HL28" s="26"/>
      <c r="HM28" s="26"/>
      <c r="HN28" s="26"/>
      <c r="HO28" s="26"/>
      <c r="HP28" s="26"/>
      <c r="HQ28" s="26"/>
      <c r="HR28" s="26"/>
      <c r="HS28" s="26"/>
      <c r="HT28" s="26"/>
      <c r="HU28" s="26"/>
      <c r="HV28" s="26"/>
      <c r="HW28" s="26"/>
      <c r="HX28" s="26"/>
      <c r="HY28" s="26"/>
      <c r="HZ28" s="26"/>
      <c r="IA28" s="26"/>
      <c r="IB28" s="26"/>
      <c r="IC28" s="26"/>
      <c r="ID28" s="26"/>
      <c r="IE28" s="26"/>
      <c r="IF28" s="26"/>
      <c r="IG28" s="26"/>
      <c r="IH28" s="26"/>
      <c r="II28" s="26"/>
      <c r="IJ28" s="26"/>
      <c r="IK28" s="26"/>
      <c r="IL28" s="26"/>
      <c r="IM28" s="26"/>
      <c r="IN28" s="26"/>
      <c r="IO28" s="26"/>
      <c r="IP28" s="26"/>
      <c r="IQ28" s="26"/>
      <c r="IR28" s="26"/>
      <c r="IS28" s="26"/>
      <c r="IT28" s="26"/>
      <c r="IU28" s="26"/>
      <c r="IV28" s="26"/>
      <c r="IW28" s="26"/>
    </row>
    <row r="29" s="28" customFormat="true" ht="13.45" hidden="false" customHeight="true" outlineLevel="0" collapsed="false">
      <c r="A29" s="29" t="s">
        <v>39</v>
      </c>
      <c r="B29" s="29" t="s">
        <v>40</v>
      </c>
      <c r="C29" s="30" t="n">
        <v>0.5</v>
      </c>
      <c r="D29" s="30" t="s">
        <v>41</v>
      </c>
      <c r="E29" s="31" t="n">
        <f aca="false">15*C29</f>
        <v>7.5</v>
      </c>
      <c r="F29" s="32" t="n">
        <v>3.9</v>
      </c>
      <c r="G29" s="23"/>
      <c r="H29" s="25" t="n">
        <f aca="false">F29*G29</f>
        <v>0</v>
      </c>
      <c r="I29" s="26" t="n">
        <f aca="false">G29*C29</f>
        <v>0</v>
      </c>
      <c r="J29" s="27"/>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c r="EO29" s="26"/>
      <c r="EP29" s="26"/>
      <c r="EQ29" s="26"/>
      <c r="ER29" s="26"/>
      <c r="ES29" s="26"/>
      <c r="ET29" s="26"/>
      <c r="EU29" s="26"/>
      <c r="EV29" s="26"/>
      <c r="EW29" s="26"/>
      <c r="EX29" s="26"/>
      <c r="EY29" s="26"/>
      <c r="EZ29" s="26"/>
      <c r="FA29" s="26"/>
      <c r="FB29" s="26"/>
      <c r="FC29" s="26"/>
      <c r="FD29" s="26"/>
      <c r="FE29" s="26"/>
      <c r="FF29" s="26"/>
      <c r="FG29" s="26"/>
      <c r="FH29" s="26"/>
      <c r="FI29" s="26"/>
      <c r="FJ29" s="26"/>
      <c r="FK29" s="26"/>
      <c r="FL29" s="26"/>
      <c r="FM29" s="26"/>
      <c r="FN29" s="26"/>
      <c r="FO29" s="26"/>
      <c r="FP29" s="26"/>
      <c r="FQ29" s="26"/>
      <c r="FR29" s="26"/>
      <c r="FS29" s="26"/>
      <c r="FT29" s="26"/>
      <c r="FU29" s="26"/>
      <c r="FV29" s="26"/>
      <c r="FW29" s="26"/>
      <c r="FX29" s="26"/>
      <c r="FY29" s="26"/>
      <c r="FZ29" s="26"/>
      <c r="GA29" s="26"/>
      <c r="GB29" s="26"/>
      <c r="GC29" s="26"/>
      <c r="GD29" s="26"/>
      <c r="GE29" s="26"/>
      <c r="GF29" s="26"/>
      <c r="GG29" s="26"/>
      <c r="GH29" s="26"/>
      <c r="GI29" s="26"/>
      <c r="GJ29" s="26"/>
      <c r="GK29" s="26"/>
      <c r="GL29" s="26"/>
      <c r="GM29" s="26"/>
      <c r="GN29" s="26"/>
      <c r="GO29" s="26"/>
      <c r="GP29" s="26"/>
      <c r="GQ29" s="26"/>
      <c r="GR29" s="26"/>
      <c r="GS29" s="26"/>
      <c r="GT29" s="26"/>
      <c r="GU29" s="26"/>
      <c r="GV29" s="26"/>
      <c r="GW29" s="26"/>
      <c r="GX29" s="26"/>
      <c r="GY29" s="26"/>
      <c r="GZ29" s="26"/>
      <c r="HA29" s="26"/>
      <c r="HB29" s="26"/>
      <c r="HC29" s="26"/>
      <c r="HD29" s="26"/>
      <c r="HE29" s="26"/>
      <c r="HF29" s="26"/>
      <c r="HG29" s="26"/>
      <c r="HH29" s="26"/>
      <c r="HI29" s="26"/>
      <c r="HJ29" s="26"/>
      <c r="HK29" s="26"/>
      <c r="HL29" s="26"/>
      <c r="HM29" s="26"/>
      <c r="HN29" s="26"/>
      <c r="HO29" s="26"/>
      <c r="HP29" s="26"/>
      <c r="HQ29" s="26"/>
      <c r="HR29" s="26"/>
      <c r="HS29" s="26"/>
      <c r="HT29" s="26"/>
      <c r="HU29" s="26"/>
      <c r="HV29" s="26"/>
      <c r="HW29" s="26"/>
      <c r="HX29" s="26"/>
      <c r="HY29" s="26"/>
      <c r="HZ29" s="26"/>
      <c r="IA29" s="26"/>
      <c r="IB29" s="26"/>
      <c r="IC29" s="26"/>
      <c r="ID29" s="26"/>
      <c r="IE29" s="26"/>
      <c r="IF29" s="26"/>
      <c r="IG29" s="26"/>
      <c r="IH29" s="26"/>
      <c r="II29" s="26"/>
      <c r="IJ29" s="26"/>
      <c r="IK29" s="26"/>
      <c r="IL29" s="26"/>
      <c r="IM29" s="26"/>
      <c r="IN29" s="26"/>
      <c r="IO29" s="26"/>
      <c r="IP29" s="26"/>
      <c r="IQ29" s="26"/>
      <c r="IR29" s="26"/>
      <c r="IS29" s="26"/>
      <c r="IT29" s="26"/>
      <c r="IU29" s="26"/>
      <c r="IV29" s="26"/>
      <c r="IW29" s="26"/>
    </row>
    <row r="30" s="28" customFormat="true" ht="13.45" hidden="false" customHeight="false" outlineLevel="0" collapsed="false">
      <c r="A30" s="29" t="s">
        <v>42</v>
      </c>
      <c r="B30" s="29"/>
      <c r="C30" s="30" t="n">
        <v>3</v>
      </c>
      <c r="D30" s="30"/>
      <c r="E30" s="30" t="n">
        <f aca="false">15*C30</f>
        <v>45</v>
      </c>
      <c r="F30" s="32" t="n">
        <v>12.9</v>
      </c>
      <c r="G30" s="23"/>
      <c r="H30" s="25" t="n">
        <f aca="false">F30*G30</f>
        <v>0</v>
      </c>
      <c r="I30" s="26" t="n">
        <f aca="false">G30*C30</f>
        <v>0</v>
      </c>
      <c r="J30" s="27"/>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c r="EO30" s="26"/>
      <c r="EP30" s="26"/>
      <c r="EQ30" s="26"/>
      <c r="ER30" s="26"/>
      <c r="ES30" s="26"/>
      <c r="ET30" s="26"/>
      <c r="EU30" s="26"/>
      <c r="EV30" s="26"/>
      <c r="EW30" s="26"/>
      <c r="EX30" s="26"/>
      <c r="EY30" s="26"/>
      <c r="EZ30" s="26"/>
      <c r="FA30" s="26"/>
      <c r="FB30" s="26"/>
      <c r="FC30" s="26"/>
      <c r="FD30" s="26"/>
      <c r="FE30" s="26"/>
      <c r="FF30" s="26"/>
      <c r="FG30" s="26"/>
      <c r="FH30" s="26"/>
      <c r="FI30" s="26"/>
      <c r="FJ30" s="26"/>
      <c r="FK30" s="26"/>
      <c r="FL30" s="26"/>
      <c r="FM30" s="26"/>
      <c r="FN30" s="26"/>
      <c r="FO30" s="26"/>
      <c r="FP30" s="26"/>
      <c r="FQ30" s="26"/>
      <c r="FR30" s="26"/>
      <c r="FS30" s="26"/>
      <c r="FT30" s="26"/>
      <c r="FU30" s="26"/>
      <c r="FV30" s="26"/>
      <c r="FW30" s="26"/>
      <c r="FX30" s="26"/>
      <c r="FY30" s="26"/>
      <c r="FZ30" s="26"/>
      <c r="GA30" s="26"/>
      <c r="GB30" s="26"/>
      <c r="GC30" s="26"/>
      <c r="GD30" s="26"/>
      <c r="GE30" s="26"/>
      <c r="GF30" s="26"/>
      <c r="GG30" s="26"/>
      <c r="GH30" s="26"/>
      <c r="GI30" s="26"/>
      <c r="GJ30" s="26"/>
      <c r="GK30" s="26"/>
      <c r="GL30" s="26"/>
      <c r="GM30" s="26"/>
      <c r="GN30" s="26"/>
      <c r="GO30" s="26"/>
      <c r="GP30" s="26"/>
      <c r="GQ30" s="26"/>
      <c r="GR30" s="26"/>
      <c r="GS30" s="26"/>
      <c r="GT30" s="26"/>
      <c r="GU30" s="26"/>
      <c r="GV30" s="26"/>
      <c r="GW30" s="26"/>
      <c r="GX30" s="26"/>
      <c r="GY30" s="26"/>
      <c r="GZ30" s="26"/>
      <c r="HA30" s="26"/>
      <c r="HB30" s="26"/>
      <c r="HC30" s="26"/>
      <c r="HD30" s="26"/>
      <c r="HE30" s="26"/>
      <c r="HF30" s="26"/>
      <c r="HG30" s="26"/>
      <c r="HH30" s="26"/>
      <c r="HI30" s="26"/>
      <c r="HJ30" s="26"/>
      <c r="HK30" s="26"/>
      <c r="HL30" s="26"/>
      <c r="HM30" s="26"/>
      <c r="HN30" s="26"/>
      <c r="HO30" s="26"/>
      <c r="HP30" s="26"/>
      <c r="HQ30" s="26"/>
      <c r="HR30" s="26"/>
      <c r="HS30" s="26"/>
      <c r="HT30" s="26"/>
      <c r="HU30" s="26"/>
      <c r="HV30" s="26"/>
      <c r="HW30" s="26"/>
      <c r="HX30" s="26"/>
      <c r="HY30" s="26"/>
      <c r="HZ30" s="26"/>
      <c r="IA30" s="26"/>
      <c r="IB30" s="26"/>
      <c r="IC30" s="26"/>
      <c r="ID30" s="26"/>
      <c r="IE30" s="26"/>
      <c r="IF30" s="26"/>
      <c r="IG30" s="26"/>
      <c r="IH30" s="26"/>
      <c r="II30" s="26"/>
      <c r="IJ30" s="26"/>
      <c r="IK30" s="26"/>
      <c r="IL30" s="26"/>
      <c r="IM30" s="26"/>
      <c r="IN30" s="26"/>
      <c r="IO30" s="26"/>
      <c r="IP30" s="26"/>
      <c r="IQ30" s="26"/>
      <c r="IR30" s="26"/>
      <c r="IS30" s="26"/>
      <c r="IT30" s="26"/>
      <c r="IU30" s="26"/>
      <c r="IV30" s="26"/>
      <c r="IW30" s="26"/>
    </row>
    <row r="31" s="28" customFormat="true" ht="13.45" hidden="false" customHeight="false" outlineLevel="0" collapsed="false">
      <c r="A31" s="29"/>
      <c r="B31" s="29"/>
      <c r="C31" s="30" t="n">
        <v>25</v>
      </c>
      <c r="D31" s="30"/>
      <c r="E31" s="30" t="n">
        <f aca="false">15*C31</f>
        <v>375</v>
      </c>
      <c r="F31" s="32" t="n">
        <v>69.5</v>
      </c>
      <c r="G31" s="23"/>
      <c r="H31" s="25" t="n">
        <f aca="false">F31*G31</f>
        <v>0</v>
      </c>
      <c r="I31" s="26" t="n">
        <f aca="false">G31*C31</f>
        <v>0</v>
      </c>
      <c r="J31" s="27"/>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c r="FG31" s="26"/>
      <c r="FH31" s="26"/>
      <c r="FI31" s="26"/>
      <c r="FJ31" s="26"/>
      <c r="FK31" s="26"/>
      <c r="FL31" s="26"/>
      <c r="FM31" s="26"/>
      <c r="FN31" s="26"/>
      <c r="FO31" s="26"/>
      <c r="FP31" s="26"/>
      <c r="FQ31" s="26"/>
      <c r="FR31" s="26"/>
      <c r="FS31" s="26"/>
      <c r="FT31" s="26"/>
      <c r="FU31" s="26"/>
      <c r="FV31" s="26"/>
      <c r="FW31" s="26"/>
      <c r="FX31" s="26"/>
      <c r="FY31" s="26"/>
      <c r="FZ31" s="26"/>
      <c r="GA31" s="26"/>
      <c r="GB31" s="26"/>
      <c r="GC31" s="26"/>
      <c r="GD31" s="26"/>
      <c r="GE31" s="26"/>
      <c r="GF31" s="26"/>
      <c r="GG31" s="26"/>
      <c r="GH31" s="26"/>
      <c r="GI31" s="26"/>
      <c r="GJ31" s="26"/>
      <c r="GK31" s="26"/>
      <c r="GL31" s="26"/>
      <c r="GM31" s="26"/>
      <c r="GN31" s="26"/>
      <c r="GO31" s="26"/>
      <c r="GP31" s="26"/>
      <c r="GQ31" s="26"/>
      <c r="GR31" s="26"/>
      <c r="GS31" s="26"/>
      <c r="GT31" s="26"/>
      <c r="GU31" s="26"/>
      <c r="GV31" s="26"/>
      <c r="GW31" s="26"/>
      <c r="GX31" s="26"/>
      <c r="GY31" s="26"/>
      <c r="GZ31" s="26"/>
      <c r="HA31" s="26"/>
      <c r="HB31" s="26"/>
      <c r="HC31" s="26"/>
      <c r="HD31" s="26"/>
      <c r="HE31" s="26"/>
      <c r="HF31" s="26"/>
      <c r="HG31" s="26"/>
      <c r="HH31" s="26"/>
      <c r="HI31" s="26"/>
      <c r="HJ31" s="26"/>
      <c r="HK31" s="26"/>
      <c r="HL31" s="26"/>
      <c r="HM31" s="26"/>
      <c r="HN31" s="26"/>
      <c r="HO31" s="26"/>
      <c r="HP31" s="26"/>
      <c r="HQ31" s="26"/>
      <c r="HR31" s="26"/>
      <c r="HS31" s="26"/>
      <c r="HT31" s="26"/>
      <c r="HU31" s="26"/>
      <c r="HV31" s="26"/>
      <c r="HW31" s="26"/>
      <c r="HX31" s="26"/>
      <c r="HY31" s="26"/>
      <c r="HZ31" s="26"/>
      <c r="IA31" s="26"/>
      <c r="IB31" s="26"/>
      <c r="IC31" s="26"/>
      <c r="ID31" s="26"/>
      <c r="IE31" s="26"/>
      <c r="IF31" s="26"/>
      <c r="IG31" s="26"/>
      <c r="IH31" s="26"/>
      <c r="II31" s="26"/>
      <c r="IJ31" s="26"/>
      <c r="IK31" s="26"/>
      <c r="IL31" s="26"/>
      <c r="IM31" s="26"/>
      <c r="IN31" s="26"/>
      <c r="IO31" s="26"/>
      <c r="IP31" s="26"/>
      <c r="IQ31" s="26"/>
      <c r="IR31" s="26"/>
      <c r="IS31" s="26"/>
      <c r="IT31" s="26"/>
      <c r="IU31" s="26"/>
      <c r="IV31" s="26"/>
      <c r="IW31" s="26"/>
    </row>
    <row r="32" s="28" customFormat="true" ht="17" hidden="false" customHeight="true" outlineLevel="0" collapsed="false">
      <c r="A32" s="22" t="s">
        <v>43</v>
      </c>
      <c r="B32" s="22" t="s">
        <v>44</v>
      </c>
      <c r="C32" s="23" t="n">
        <v>0.5</v>
      </c>
      <c r="D32" s="23" t="s">
        <v>45</v>
      </c>
      <c r="E32" s="23" t="n">
        <f aca="false">18*C32</f>
        <v>9</v>
      </c>
      <c r="F32" s="24" t="n">
        <v>3.9</v>
      </c>
      <c r="G32" s="23"/>
      <c r="H32" s="25" t="n">
        <f aca="false">F32*G32</f>
        <v>0</v>
      </c>
      <c r="I32" s="26" t="n">
        <f aca="false">G32*C32</f>
        <v>0</v>
      </c>
      <c r="J32" s="27"/>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6"/>
      <c r="FM32" s="26"/>
      <c r="FN32" s="26"/>
      <c r="FO32" s="26"/>
      <c r="FP32" s="26"/>
      <c r="FQ32" s="26"/>
      <c r="FR32" s="26"/>
      <c r="FS32" s="26"/>
      <c r="FT32" s="26"/>
      <c r="FU32" s="26"/>
      <c r="FV32" s="26"/>
      <c r="FW32" s="26"/>
      <c r="FX32" s="26"/>
      <c r="FY32" s="26"/>
      <c r="FZ32" s="26"/>
      <c r="GA32" s="26"/>
      <c r="GB32" s="26"/>
      <c r="GC32" s="26"/>
      <c r="GD32" s="26"/>
      <c r="GE32" s="26"/>
      <c r="GF32" s="26"/>
      <c r="GG32" s="26"/>
      <c r="GH32" s="26"/>
      <c r="GI32" s="26"/>
      <c r="GJ32" s="26"/>
      <c r="GK32" s="26"/>
      <c r="GL32" s="26"/>
      <c r="GM32" s="26"/>
      <c r="GN32" s="26"/>
      <c r="GO32" s="26"/>
      <c r="GP32" s="26"/>
      <c r="GQ32" s="26"/>
      <c r="GR32" s="26"/>
      <c r="GS32" s="26"/>
      <c r="GT32" s="26"/>
      <c r="GU32" s="26"/>
      <c r="GV32" s="26"/>
      <c r="GW32" s="26"/>
      <c r="GX32" s="26"/>
      <c r="GY32" s="26"/>
      <c r="GZ32" s="26"/>
      <c r="HA32" s="26"/>
      <c r="HB32" s="26"/>
      <c r="HC32" s="26"/>
      <c r="HD32" s="26"/>
      <c r="HE32" s="26"/>
      <c r="HF32" s="26"/>
      <c r="HG32" s="26"/>
      <c r="HH32" s="26"/>
      <c r="HI32" s="26"/>
      <c r="HJ32" s="26"/>
      <c r="HK32" s="26"/>
      <c r="HL32" s="26"/>
      <c r="HM32" s="26"/>
      <c r="HN32" s="26"/>
      <c r="HO32" s="26"/>
      <c r="HP32" s="26"/>
      <c r="HQ32" s="26"/>
      <c r="HR32" s="26"/>
      <c r="HS32" s="26"/>
      <c r="HT32" s="26"/>
      <c r="HU32" s="26"/>
      <c r="HV32" s="26"/>
      <c r="HW32" s="26"/>
      <c r="HX32" s="26"/>
      <c r="HY32" s="26"/>
      <c r="HZ32" s="26"/>
      <c r="IA32" s="26"/>
      <c r="IB32" s="26"/>
      <c r="IC32" s="26"/>
      <c r="ID32" s="26"/>
      <c r="IE32" s="26"/>
      <c r="IF32" s="26"/>
      <c r="IG32" s="26"/>
      <c r="IH32" s="26"/>
      <c r="II32" s="26"/>
      <c r="IJ32" s="26"/>
      <c r="IK32" s="26"/>
      <c r="IL32" s="26"/>
      <c r="IM32" s="26"/>
      <c r="IN32" s="26"/>
      <c r="IO32" s="26"/>
      <c r="IP32" s="26"/>
      <c r="IQ32" s="26"/>
      <c r="IR32" s="26"/>
      <c r="IS32" s="26"/>
      <c r="IT32" s="26"/>
      <c r="IU32" s="26"/>
      <c r="IV32" s="26"/>
      <c r="IW32" s="26"/>
    </row>
    <row r="33" s="28" customFormat="true" ht="17" hidden="false" customHeight="true" outlineLevel="0" collapsed="false">
      <c r="A33" s="22"/>
      <c r="B33" s="22"/>
      <c r="C33" s="23" t="n">
        <v>3</v>
      </c>
      <c r="D33" s="23"/>
      <c r="E33" s="23" t="n">
        <f aca="false">18*C33</f>
        <v>54</v>
      </c>
      <c r="F33" s="24" t="n">
        <v>12.9</v>
      </c>
      <c r="G33" s="23"/>
      <c r="H33" s="25" t="n">
        <f aca="false">F33*G33</f>
        <v>0</v>
      </c>
      <c r="I33" s="26" t="n">
        <f aca="false">G33*C33</f>
        <v>0</v>
      </c>
      <c r="J33" s="27"/>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c r="FN33" s="26"/>
      <c r="FO33" s="26"/>
      <c r="FP33" s="26"/>
      <c r="FQ33" s="26"/>
      <c r="FR33" s="26"/>
      <c r="FS33" s="26"/>
      <c r="FT33" s="26"/>
      <c r="FU33" s="26"/>
      <c r="FV33" s="26"/>
      <c r="FW33" s="26"/>
      <c r="FX33" s="26"/>
      <c r="FY33" s="26"/>
      <c r="FZ33" s="26"/>
      <c r="GA33" s="26"/>
      <c r="GB33" s="26"/>
      <c r="GC33" s="26"/>
      <c r="GD33" s="26"/>
      <c r="GE33" s="26"/>
      <c r="GF33" s="26"/>
      <c r="GG33" s="26"/>
      <c r="GH33" s="26"/>
      <c r="GI33" s="26"/>
      <c r="GJ33" s="26"/>
      <c r="GK33" s="26"/>
      <c r="GL33" s="26"/>
      <c r="GM33" s="26"/>
      <c r="GN33" s="26"/>
      <c r="GO33" s="26"/>
      <c r="GP33" s="26"/>
      <c r="GQ33" s="26"/>
      <c r="GR33" s="26"/>
      <c r="GS33" s="26"/>
      <c r="GT33" s="26"/>
      <c r="GU33" s="26"/>
      <c r="GV33" s="26"/>
      <c r="GW33" s="26"/>
      <c r="GX33" s="26"/>
      <c r="GY33" s="26"/>
      <c r="GZ33" s="26"/>
      <c r="HA33" s="26"/>
      <c r="HB33" s="26"/>
      <c r="HC33" s="26"/>
      <c r="HD33" s="26"/>
      <c r="HE33" s="26"/>
      <c r="HF33" s="26"/>
      <c r="HG33" s="26"/>
      <c r="HH33" s="26"/>
      <c r="HI33" s="26"/>
      <c r="HJ33" s="26"/>
      <c r="HK33" s="26"/>
      <c r="HL33" s="26"/>
      <c r="HM33" s="26"/>
      <c r="HN33" s="26"/>
      <c r="HO33" s="26"/>
      <c r="HP33" s="26"/>
      <c r="HQ33" s="26"/>
      <c r="HR33" s="26"/>
      <c r="HS33" s="26"/>
      <c r="HT33" s="26"/>
      <c r="HU33" s="26"/>
      <c r="HV33" s="26"/>
      <c r="HW33" s="26"/>
      <c r="HX33" s="26"/>
      <c r="HY33" s="26"/>
      <c r="HZ33" s="26"/>
      <c r="IA33" s="26"/>
      <c r="IB33" s="26"/>
      <c r="IC33" s="26"/>
      <c r="ID33" s="26"/>
      <c r="IE33" s="26"/>
      <c r="IF33" s="26"/>
      <c r="IG33" s="26"/>
      <c r="IH33" s="26"/>
      <c r="II33" s="26"/>
      <c r="IJ33" s="26"/>
      <c r="IK33" s="26"/>
      <c r="IL33" s="26"/>
      <c r="IM33" s="26"/>
      <c r="IN33" s="26"/>
      <c r="IO33" s="26"/>
      <c r="IP33" s="26"/>
      <c r="IQ33" s="26"/>
      <c r="IR33" s="26"/>
      <c r="IS33" s="26"/>
      <c r="IT33" s="26"/>
      <c r="IU33" s="26"/>
      <c r="IV33" s="26"/>
      <c r="IW33" s="26"/>
    </row>
    <row r="34" s="28" customFormat="true" ht="17" hidden="false" customHeight="true" outlineLevel="0" collapsed="false">
      <c r="A34" s="22"/>
      <c r="B34" s="22"/>
      <c r="C34" s="23" t="n">
        <v>25</v>
      </c>
      <c r="D34" s="23"/>
      <c r="E34" s="23" t="n">
        <f aca="false">18*C34</f>
        <v>450</v>
      </c>
      <c r="F34" s="24" t="n">
        <v>75.5</v>
      </c>
      <c r="G34" s="23"/>
      <c r="H34" s="25" t="n">
        <f aca="false">F34*G34</f>
        <v>0</v>
      </c>
      <c r="I34" s="26" t="n">
        <f aca="false">G34*C34</f>
        <v>0</v>
      </c>
      <c r="J34" s="27"/>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26"/>
      <c r="EV34" s="26"/>
      <c r="EW34" s="26"/>
      <c r="EX34" s="26"/>
      <c r="EY34" s="26"/>
      <c r="EZ34" s="26"/>
      <c r="FA34" s="26"/>
      <c r="FB34" s="26"/>
      <c r="FC34" s="26"/>
      <c r="FD34" s="26"/>
      <c r="FE34" s="26"/>
      <c r="FF34" s="26"/>
      <c r="FG34" s="26"/>
      <c r="FH34" s="26"/>
      <c r="FI34" s="26"/>
      <c r="FJ34" s="26"/>
      <c r="FK34" s="26"/>
      <c r="FL34" s="26"/>
      <c r="FM34" s="26"/>
      <c r="FN34" s="26"/>
      <c r="FO34" s="26"/>
      <c r="FP34" s="26"/>
      <c r="FQ34" s="26"/>
      <c r="FR34" s="26"/>
      <c r="FS34" s="26"/>
      <c r="FT34" s="26"/>
      <c r="FU34" s="26"/>
      <c r="FV34" s="26"/>
      <c r="FW34" s="26"/>
      <c r="FX34" s="26"/>
      <c r="FY34" s="26"/>
      <c r="FZ34" s="26"/>
      <c r="GA34" s="26"/>
      <c r="GB34" s="26"/>
      <c r="GC34" s="26"/>
      <c r="GD34" s="26"/>
      <c r="GE34" s="26"/>
      <c r="GF34" s="26"/>
      <c r="GG34" s="26"/>
      <c r="GH34" s="26"/>
      <c r="GI34" s="26"/>
      <c r="GJ34" s="26"/>
      <c r="GK34" s="26"/>
      <c r="GL34" s="26"/>
      <c r="GM34" s="26"/>
      <c r="GN34" s="26"/>
      <c r="GO34" s="26"/>
      <c r="GP34" s="26"/>
      <c r="GQ34" s="26"/>
      <c r="GR34" s="26"/>
      <c r="GS34" s="26"/>
      <c r="GT34" s="26"/>
      <c r="GU34" s="26"/>
      <c r="GV34" s="26"/>
      <c r="GW34" s="26"/>
      <c r="GX34" s="26"/>
      <c r="GY34" s="26"/>
      <c r="GZ34" s="26"/>
      <c r="HA34" s="26"/>
      <c r="HB34" s="26"/>
      <c r="HC34" s="26"/>
      <c r="HD34" s="26"/>
      <c r="HE34" s="26"/>
      <c r="HF34" s="26"/>
      <c r="HG34" s="26"/>
      <c r="HH34" s="26"/>
      <c r="HI34" s="26"/>
      <c r="HJ34" s="26"/>
      <c r="HK34" s="26"/>
      <c r="HL34" s="26"/>
      <c r="HM34" s="26"/>
      <c r="HN34" s="26"/>
      <c r="HO34" s="26"/>
      <c r="HP34" s="26"/>
      <c r="HQ34" s="26"/>
      <c r="HR34" s="26"/>
      <c r="HS34" s="26"/>
      <c r="HT34" s="26"/>
      <c r="HU34" s="26"/>
      <c r="HV34" s="26"/>
      <c r="HW34" s="26"/>
      <c r="HX34" s="26"/>
      <c r="HY34" s="26"/>
      <c r="HZ34" s="26"/>
      <c r="IA34" s="26"/>
      <c r="IB34" s="26"/>
      <c r="IC34" s="26"/>
      <c r="ID34" s="26"/>
      <c r="IE34" s="26"/>
      <c r="IF34" s="26"/>
      <c r="IG34" s="26"/>
      <c r="IH34" s="26"/>
      <c r="II34" s="26"/>
      <c r="IJ34" s="26"/>
      <c r="IK34" s="26"/>
      <c r="IL34" s="26"/>
      <c r="IM34" s="26"/>
      <c r="IN34" s="26"/>
      <c r="IO34" s="26"/>
      <c r="IP34" s="26"/>
      <c r="IQ34" s="26"/>
      <c r="IR34" s="26"/>
      <c r="IS34" s="26"/>
      <c r="IT34" s="26"/>
      <c r="IU34" s="26"/>
      <c r="IV34" s="26"/>
      <c r="IW34" s="26"/>
    </row>
    <row r="35" s="28" customFormat="true" ht="13.45" hidden="false" customHeight="true" outlineLevel="0" collapsed="false">
      <c r="A35" s="29" t="s">
        <v>46</v>
      </c>
      <c r="B35" s="29" t="s">
        <v>47</v>
      </c>
      <c r="C35" s="30" t="n">
        <v>0.5</v>
      </c>
      <c r="D35" s="30" t="s">
        <v>22</v>
      </c>
      <c r="E35" s="30" t="n">
        <f aca="false">30*C35</f>
        <v>15</v>
      </c>
      <c r="F35" s="32" t="n">
        <v>4.5</v>
      </c>
      <c r="G35" s="23"/>
      <c r="H35" s="25" t="n">
        <f aca="false">F35*G35</f>
        <v>0</v>
      </c>
      <c r="I35" s="26" t="n">
        <f aca="false">G35*C35</f>
        <v>0</v>
      </c>
      <c r="J35" s="27"/>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c r="EO35" s="26"/>
      <c r="EP35" s="26"/>
      <c r="EQ35" s="26"/>
      <c r="ER35" s="26"/>
      <c r="ES35" s="26"/>
      <c r="ET35" s="26"/>
      <c r="EU35" s="26"/>
      <c r="EV35" s="26"/>
      <c r="EW35" s="26"/>
      <c r="EX35" s="26"/>
      <c r="EY35" s="26"/>
      <c r="EZ35" s="26"/>
      <c r="FA35" s="26"/>
      <c r="FB35" s="26"/>
      <c r="FC35" s="26"/>
      <c r="FD35" s="26"/>
      <c r="FE35" s="26"/>
      <c r="FF35" s="26"/>
      <c r="FG35" s="26"/>
      <c r="FH35" s="26"/>
      <c r="FI35" s="26"/>
      <c r="FJ35" s="26"/>
      <c r="FK35" s="26"/>
      <c r="FL35" s="26"/>
      <c r="FM35" s="26"/>
      <c r="FN35" s="26"/>
      <c r="FO35" s="26"/>
      <c r="FP35" s="26"/>
      <c r="FQ35" s="26"/>
      <c r="FR35" s="26"/>
      <c r="FS35" s="26"/>
      <c r="FT35" s="26"/>
      <c r="FU35" s="26"/>
      <c r="FV35" s="26"/>
      <c r="FW35" s="26"/>
      <c r="FX35" s="26"/>
      <c r="FY35" s="26"/>
      <c r="FZ35" s="26"/>
      <c r="GA35" s="26"/>
      <c r="GB35" s="26"/>
      <c r="GC35" s="26"/>
      <c r="GD35" s="26"/>
      <c r="GE35" s="26"/>
      <c r="GF35" s="26"/>
      <c r="GG35" s="26"/>
      <c r="GH35" s="26"/>
      <c r="GI35" s="26"/>
      <c r="GJ35" s="26"/>
      <c r="GK35" s="26"/>
      <c r="GL35" s="26"/>
      <c r="GM35" s="26"/>
      <c r="GN35" s="26"/>
      <c r="GO35" s="26"/>
      <c r="GP35" s="26"/>
      <c r="GQ35" s="26"/>
      <c r="GR35" s="26"/>
      <c r="GS35" s="26"/>
      <c r="GT35" s="26"/>
      <c r="GU35" s="26"/>
      <c r="GV35" s="26"/>
      <c r="GW35" s="26"/>
      <c r="GX35" s="26"/>
      <c r="GY35" s="26"/>
      <c r="GZ35" s="26"/>
      <c r="HA35" s="26"/>
      <c r="HB35" s="26"/>
      <c r="HC35" s="26"/>
      <c r="HD35" s="26"/>
      <c r="HE35" s="26"/>
      <c r="HF35" s="26"/>
      <c r="HG35" s="26"/>
      <c r="HH35" s="26"/>
      <c r="HI35" s="26"/>
      <c r="HJ35" s="26"/>
      <c r="HK35" s="26"/>
      <c r="HL35" s="26"/>
      <c r="HM35" s="26"/>
      <c r="HN35" s="26"/>
      <c r="HO35" s="26"/>
      <c r="HP35" s="26"/>
      <c r="HQ35" s="26"/>
      <c r="HR35" s="26"/>
      <c r="HS35" s="26"/>
      <c r="HT35" s="26"/>
      <c r="HU35" s="26"/>
      <c r="HV35" s="26"/>
      <c r="HW35" s="26"/>
      <c r="HX35" s="26"/>
      <c r="HY35" s="26"/>
      <c r="HZ35" s="26"/>
      <c r="IA35" s="26"/>
      <c r="IB35" s="26"/>
      <c r="IC35" s="26"/>
      <c r="ID35" s="26"/>
      <c r="IE35" s="26"/>
      <c r="IF35" s="26"/>
      <c r="IG35" s="26"/>
      <c r="IH35" s="26"/>
      <c r="II35" s="26"/>
      <c r="IJ35" s="26"/>
      <c r="IK35" s="26"/>
      <c r="IL35" s="26"/>
      <c r="IM35" s="26"/>
      <c r="IN35" s="26"/>
      <c r="IO35" s="26"/>
      <c r="IP35" s="26"/>
      <c r="IQ35" s="26"/>
      <c r="IR35" s="26"/>
      <c r="IS35" s="26"/>
      <c r="IT35" s="26"/>
      <c r="IU35" s="26"/>
      <c r="IV35" s="26"/>
      <c r="IW35" s="26"/>
    </row>
    <row r="36" s="28" customFormat="true" ht="13.45" hidden="false" customHeight="false" outlineLevel="0" collapsed="false">
      <c r="A36" s="29"/>
      <c r="B36" s="29"/>
      <c r="C36" s="30" t="n">
        <v>3</v>
      </c>
      <c r="D36" s="30"/>
      <c r="E36" s="30" t="n">
        <f aca="false">30*C36</f>
        <v>90</v>
      </c>
      <c r="F36" s="32" t="n">
        <v>14.5</v>
      </c>
      <c r="G36" s="23"/>
      <c r="H36" s="25" t="n">
        <f aca="false">F36*G36</f>
        <v>0</v>
      </c>
      <c r="I36" s="26" t="n">
        <f aca="false">G36*C36</f>
        <v>0</v>
      </c>
      <c r="J36" s="27"/>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row>
    <row r="37" s="28" customFormat="true" ht="13.45" hidden="false" customHeight="false" outlineLevel="0" collapsed="false">
      <c r="A37" s="29"/>
      <c r="B37" s="29"/>
      <c r="C37" s="30" t="n">
        <v>25</v>
      </c>
      <c r="D37" s="30"/>
      <c r="E37" s="30" t="n">
        <f aca="false">30*C37</f>
        <v>750</v>
      </c>
      <c r="F37" s="32" t="n">
        <v>79.5</v>
      </c>
      <c r="G37" s="23"/>
      <c r="H37" s="25" t="n">
        <f aca="false">F37*G37</f>
        <v>0</v>
      </c>
      <c r="I37" s="26" t="n">
        <f aca="false">G37*C37</f>
        <v>0</v>
      </c>
      <c r="J37" s="27"/>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row>
    <row r="38" s="28" customFormat="true" ht="13.45" hidden="false" customHeight="true" outlineLevel="0" collapsed="false">
      <c r="A38" s="22" t="s">
        <v>48</v>
      </c>
      <c r="B38" s="22" t="s">
        <v>49</v>
      </c>
      <c r="C38" s="23" t="n">
        <v>0.5</v>
      </c>
      <c r="D38" s="23" t="s">
        <v>45</v>
      </c>
      <c r="E38" s="23" t="n">
        <f aca="false">18*C38</f>
        <v>9</v>
      </c>
      <c r="F38" s="24" t="n">
        <v>3.9</v>
      </c>
      <c r="G38" s="23"/>
      <c r="H38" s="25" t="n">
        <f aca="false">F38*G38</f>
        <v>0</v>
      </c>
      <c r="I38" s="26" t="n">
        <f aca="false">G38*C38</f>
        <v>0</v>
      </c>
      <c r="J38" s="27"/>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c r="EO38" s="26"/>
      <c r="EP38" s="26"/>
      <c r="EQ38" s="26"/>
      <c r="ER38" s="26"/>
      <c r="ES38" s="26"/>
      <c r="ET38" s="26"/>
      <c r="EU38" s="26"/>
      <c r="EV38" s="26"/>
      <c r="EW38" s="26"/>
      <c r="EX38" s="26"/>
      <c r="EY38" s="26"/>
      <c r="EZ38" s="26"/>
      <c r="FA38" s="26"/>
      <c r="FB38" s="26"/>
      <c r="FC38" s="26"/>
      <c r="FD38" s="26"/>
      <c r="FE38" s="26"/>
      <c r="FF38" s="26"/>
      <c r="FG38" s="26"/>
      <c r="FH38" s="26"/>
      <c r="FI38" s="26"/>
      <c r="FJ38" s="26"/>
      <c r="FK38" s="26"/>
      <c r="FL38" s="26"/>
      <c r="FM38" s="26"/>
      <c r="FN38" s="26"/>
      <c r="FO38" s="26"/>
      <c r="FP38" s="26"/>
      <c r="FQ38" s="26"/>
      <c r="FR38" s="26"/>
      <c r="FS38" s="26"/>
      <c r="FT38" s="26"/>
      <c r="FU38" s="26"/>
      <c r="FV38" s="26"/>
      <c r="FW38" s="26"/>
      <c r="FX38" s="26"/>
      <c r="FY38" s="26"/>
      <c r="FZ38" s="26"/>
      <c r="GA38" s="26"/>
      <c r="GB38" s="26"/>
      <c r="GC38" s="26"/>
      <c r="GD38" s="26"/>
      <c r="GE38" s="26"/>
      <c r="GF38" s="26"/>
      <c r="GG38" s="26"/>
      <c r="GH38" s="26"/>
      <c r="GI38" s="26"/>
      <c r="GJ38" s="26"/>
      <c r="GK38" s="26"/>
      <c r="GL38" s="26"/>
      <c r="GM38" s="26"/>
      <c r="GN38" s="26"/>
      <c r="GO38" s="26"/>
      <c r="GP38" s="26"/>
      <c r="GQ38" s="26"/>
      <c r="GR38" s="26"/>
      <c r="GS38" s="26"/>
      <c r="GT38" s="26"/>
      <c r="GU38" s="26"/>
      <c r="GV38" s="26"/>
      <c r="GW38" s="26"/>
      <c r="GX38" s="26"/>
      <c r="GY38" s="26"/>
      <c r="GZ38" s="26"/>
      <c r="HA38" s="26"/>
      <c r="HB38" s="26"/>
      <c r="HC38" s="26"/>
      <c r="HD38" s="26"/>
      <c r="HE38" s="26"/>
      <c r="HF38" s="26"/>
      <c r="HG38" s="26"/>
      <c r="HH38" s="26"/>
      <c r="HI38" s="26"/>
      <c r="HJ38" s="26"/>
      <c r="HK38" s="26"/>
      <c r="HL38" s="26"/>
      <c r="HM38" s="26"/>
      <c r="HN38" s="26"/>
      <c r="HO38" s="26"/>
      <c r="HP38" s="26"/>
      <c r="HQ38" s="26"/>
      <c r="HR38" s="26"/>
      <c r="HS38" s="26"/>
      <c r="HT38" s="26"/>
      <c r="HU38" s="26"/>
      <c r="HV38" s="26"/>
      <c r="HW38" s="26"/>
      <c r="HX38" s="26"/>
      <c r="HY38" s="26"/>
      <c r="HZ38" s="26"/>
      <c r="IA38" s="26"/>
      <c r="IB38" s="26"/>
      <c r="IC38" s="26"/>
      <c r="ID38" s="26"/>
      <c r="IE38" s="26"/>
      <c r="IF38" s="26"/>
      <c r="IG38" s="26"/>
      <c r="IH38" s="26"/>
      <c r="II38" s="26"/>
      <c r="IJ38" s="26"/>
      <c r="IK38" s="26"/>
      <c r="IL38" s="26"/>
      <c r="IM38" s="26"/>
      <c r="IN38" s="26"/>
      <c r="IO38" s="26"/>
      <c r="IP38" s="26"/>
      <c r="IQ38" s="26"/>
      <c r="IR38" s="26"/>
      <c r="IS38" s="26"/>
      <c r="IT38" s="26"/>
      <c r="IU38" s="26"/>
      <c r="IV38" s="26"/>
      <c r="IW38" s="26"/>
    </row>
    <row r="39" s="28" customFormat="true" ht="13.45" hidden="false" customHeight="false" outlineLevel="0" collapsed="false">
      <c r="A39" s="22"/>
      <c r="B39" s="22"/>
      <c r="C39" s="23" t="n">
        <v>3</v>
      </c>
      <c r="D39" s="23"/>
      <c r="E39" s="23" t="n">
        <f aca="false">18*C39</f>
        <v>54</v>
      </c>
      <c r="F39" s="24" t="n">
        <v>12.9</v>
      </c>
      <c r="G39" s="23"/>
      <c r="H39" s="25" t="n">
        <f aca="false">F39*G39</f>
        <v>0</v>
      </c>
      <c r="I39" s="26" t="n">
        <f aca="false">G39*C39</f>
        <v>0</v>
      </c>
      <c r="J39" s="27"/>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c r="EO39" s="26"/>
      <c r="EP39" s="26"/>
      <c r="EQ39" s="26"/>
      <c r="ER39" s="26"/>
      <c r="ES39" s="26"/>
      <c r="ET39" s="26"/>
      <c r="EU39" s="26"/>
      <c r="EV39" s="26"/>
      <c r="EW39" s="26"/>
      <c r="EX39" s="26"/>
      <c r="EY39" s="26"/>
      <c r="EZ39" s="26"/>
      <c r="FA39" s="26"/>
      <c r="FB39" s="26"/>
      <c r="FC39" s="26"/>
      <c r="FD39" s="26"/>
      <c r="FE39" s="26"/>
      <c r="FF39" s="26"/>
      <c r="FG39" s="26"/>
      <c r="FH39" s="26"/>
      <c r="FI39" s="26"/>
      <c r="FJ39" s="26"/>
      <c r="FK39" s="26"/>
      <c r="FL39" s="26"/>
      <c r="FM39" s="26"/>
      <c r="FN39" s="26"/>
      <c r="FO39" s="26"/>
      <c r="FP39" s="26"/>
      <c r="FQ39" s="26"/>
      <c r="FR39" s="26"/>
      <c r="FS39" s="26"/>
      <c r="FT39" s="26"/>
      <c r="FU39" s="26"/>
      <c r="FV39" s="26"/>
      <c r="FW39" s="26"/>
      <c r="FX39" s="26"/>
      <c r="FY39" s="26"/>
      <c r="FZ39" s="26"/>
      <c r="GA39" s="26"/>
      <c r="GB39" s="26"/>
      <c r="GC39" s="26"/>
      <c r="GD39" s="26"/>
      <c r="GE39" s="26"/>
      <c r="GF39" s="26"/>
      <c r="GG39" s="26"/>
      <c r="GH39" s="26"/>
      <c r="GI39" s="26"/>
      <c r="GJ39" s="26"/>
      <c r="GK39" s="26"/>
      <c r="GL39" s="26"/>
      <c r="GM39" s="26"/>
      <c r="GN39" s="26"/>
      <c r="GO39" s="26"/>
      <c r="GP39" s="26"/>
      <c r="GQ39" s="26"/>
      <c r="GR39" s="26"/>
      <c r="GS39" s="26"/>
      <c r="GT39" s="26"/>
      <c r="GU39" s="26"/>
      <c r="GV39" s="26"/>
      <c r="GW39" s="26"/>
      <c r="GX39" s="26"/>
      <c r="GY39" s="26"/>
      <c r="GZ39" s="26"/>
      <c r="HA39" s="26"/>
      <c r="HB39" s="26"/>
      <c r="HC39" s="26"/>
      <c r="HD39" s="26"/>
      <c r="HE39" s="26"/>
      <c r="HF39" s="26"/>
      <c r="HG39" s="26"/>
      <c r="HH39" s="26"/>
      <c r="HI39" s="26"/>
      <c r="HJ39" s="26"/>
      <c r="HK39" s="26"/>
      <c r="HL39" s="26"/>
      <c r="HM39" s="26"/>
      <c r="HN39" s="26"/>
      <c r="HO39" s="26"/>
      <c r="HP39" s="26"/>
      <c r="HQ39" s="26"/>
      <c r="HR39" s="26"/>
      <c r="HS39" s="26"/>
      <c r="HT39" s="26"/>
      <c r="HU39" s="26"/>
      <c r="HV39" s="26"/>
      <c r="HW39" s="26"/>
      <c r="HX39" s="26"/>
      <c r="HY39" s="26"/>
      <c r="HZ39" s="26"/>
      <c r="IA39" s="26"/>
      <c r="IB39" s="26"/>
      <c r="IC39" s="26"/>
      <c r="ID39" s="26"/>
      <c r="IE39" s="26"/>
      <c r="IF39" s="26"/>
      <c r="IG39" s="26"/>
      <c r="IH39" s="26"/>
      <c r="II39" s="26"/>
      <c r="IJ39" s="26"/>
      <c r="IK39" s="26"/>
      <c r="IL39" s="26"/>
      <c r="IM39" s="26"/>
      <c r="IN39" s="26"/>
      <c r="IO39" s="26"/>
      <c r="IP39" s="26"/>
      <c r="IQ39" s="26"/>
      <c r="IR39" s="26"/>
      <c r="IS39" s="26"/>
      <c r="IT39" s="26"/>
      <c r="IU39" s="26"/>
      <c r="IV39" s="26"/>
      <c r="IW39" s="26"/>
    </row>
    <row r="40" s="28" customFormat="true" ht="13.45" hidden="false" customHeight="false" outlineLevel="0" collapsed="false">
      <c r="A40" s="22"/>
      <c r="B40" s="22"/>
      <c r="C40" s="23" t="n">
        <v>25</v>
      </c>
      <c r="D40" s="23"/>
      <c r="E40" s="23" t="n">
        <f aca="false">18*C40</f>
        <v>450</v>
      </c>
      <c r="F40" s="24" t="n">
        <v>75.5</v>
      </c>
      <c r="G40" s="23"/>
      <c r="H40" s="25" t="n">
        <f aca="false">F40*G40</f>
        <v>0</v>
      </c>
      <c r="I40" s="26" t="n">
        <f aca="false">G40*C40</f>
        <v>0</v>
      </c>
      <c r="J40" s="27"/>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26"/>
      <c r="FG40" s="26"/>
      <c r="FH40" s="26"/>
      <c r="FI40" s="26"/>
      <c r="FJ40" s="26"/>
      <c r="FK40" s="26"/>
      <c r="FL40" s="26"/>
      <c r="FM40" s="26"/>
      <c r="FN40" s="26"/>
      <c r="FO40" s="26"/>
      <c r="FP40" s="26"/>
      <c r="FQ40" s="26"/>
      <c r="FR40" s="26"/>
      <c r="FS40" s="26"/>
      <c r="FT40" s="26"/>
      <c r="FU40" s="26"/>
      <c r="FV40" s="26"/>
      <c r="FW40" s="26"/>
      <c r="FX40" s="26"/>
      <c r="FY40" s="26"/>
      <c r="FZ40" s="26"/>
      <c r="GA40" s="26"/>
      <c r="GB40" s="26"/>
      <c r="GC40" s="26"/>
      <c r="GD40" s="26"/>
      <c r="GE40" s="26"/>
      <c r="GF40" s="26"/>
      <c r="GG40" s="26"/>
      <c r="GH40" s="26"/>
      <c r="GI40" s="26"/>
      <c r="GJ40" s="26"/>
      <c r="GK40" s="26"/>
      <c r="GL40" s="26"/>
      <c r="GM40" s="26"/>
      <c r="GN40" s="26"/>
      <c r="GO40" s="26"/>
      <c r="GP40" s="26"/>
      <c r="GQ40" s="26"/>
      <c r="GR40" s="26"/>
      <c r="GS40" s="26"/>
      <c r="GT40" s="26"/>
      <c r="GU40" s="26"/>
      <c r="GV40" s="26"/>
      <c r="GW40" s="26"/>
      <c r="GX40" s="26"/>
      <c r="GY40" s="26"/>
      <c r="GZ40" s="26"/>
      <c r="HA40" s="26"/>
      <c r="HB40" s="26"/>
      <c r="HC40" s="26"/>
      <c r="HD40" s="26"/>
      <c r="HE40" s="26"/>
      <c r="HF40" s="26"/>
      <c r="HG40" s="26"/>
      <c r="HH40" s="26"/>
      <c r="HI40" s="26"/>
      <c r="HJ40" s="26"/>
      <c r="HK40" s="26"/>
      <c r="HL40" s="26"/>
      <c r="HM40" s="26"/>
      <c r="HN40" s="26"/>
      <c r="HO40" s="26"/>
      <c r="HP40" s="26"/>
      <c r="HQ40" s="26"/>
      <c r="HR40" s="26"/>
      <c r="HS40" s="26"/>
      <c r="HT40" s="26"/>
      <c r="HU40" s="26"/>
      <c r="HV40" s="26"/>
      <c r="HW40" s="26"/>
      <c r="HX40" s="26"/>
      <c r="HY40" s="26"/>
      <c r="HZ40" s="26"/>
      <c r="IA40" s="26"/>
      <c r="IB40" s="26"/>
      <c r="IC40" s="26"/>
      <c r="ID40" s="26"/>
      <c r="IE40" s="26"/>
      <c r="IF40" s="26"/>
      <c r="IG40" s="26"/>
      <c r="IH40" s="26"/>
      <c r="II40" s="26"/>
      <c r="IJ40" s="26"/>
      <c r="IK40" s="26"/>
      <c r="IL40" s="26"/>
      <c r="IM40" s="26"/>
      <c r="IN40" s="26"/>
      <c r="IO40" s="26"/>
      <c r="IP40" s="26"/>
      <c r="IQ40" s="26"/>
      <c r="IR40" s="26"/>
      <c r="IS40" s="26"/>
      <c r="IT40" s="26"/>
      <c r="IU40" s="26"/>
      <c r="IV40" s="26"/>
      <c r="IW40" s="26"/>
    </row>
    <row r="41" s="28" customFormat="true" ht="13.45" hidden="false" customHeight="true" outlineLevel="0" collapsed="false">
      <c r="A41" s="29" t="s">
        <v>50</v>
      </c>
      <c r="B41" s="29" t="s">
        <v>51</v>
      </c>
      <c r="C41" s="30" t="n">
        <v>0.5</v>
      </c>
      <c r="D41" s="30" t="s">
        <v>32</v>
      </c>
      <c r="E41" s="30" t="n">
        <v>20</v>
      </c>
      <c r="F41" s="32" t="n">
        <v>5.3</v>
      </c>
      <c r="G41" s="23"/>
      <c r="H41" s="25" t="n">
        <f aca="false">F41*G41</f>
        <v>0</v>
      </c>
      <c r="I41" s="26" t="n">
        <f aca="false">G41*C41</f>
        <v>0</v>
      </c>
      <c r="J41" s="27"/>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26"/>
      <c r="GQ41" s="26"/>
      <c r="GR41" s="26"/>
      <c r="GS41" s="26"/>
      <c r="GT41" s="26"/>
      <c r="GU41" s="26"/>
      <c r="GV41" s="26"/>
      <c r="GW41" s="26"/>
      <c r="GX41" s="26"/>
      <c r="GY41" s="26"/>
      <c r="GZ41" s="26"/>
      <c r="HA41" s="26"/>
      <c r="HB41" s="26"/>
      <c r="HC41" s="26"/>
      <c r="HD41" s="26"/>
      <c r="HE41" s="26"/>
      <c r="HF41" s="26"/>
      <c r="HG41" s="26"/>
      <c r="HH41" s="26"/>
      <c r="HI41" s="26"/>
      <c r="HJ41" s="26"/>
      <c r="HK41" s="26"/>
      <c r="HL41" s="26"/>
      <c r="HM41" s="26"/>
      <c r="HN41" s="26"/>
      <c r="HO41" s="26"/>
      <c r="HP41" s="26"/>
      <c r="HQ41" s="26"/>
      <c r="HR41" s="26"/>
      <c r="HS41" s="26"/>
      <c r="HT41" s="26"/>
      <c r="HU41" s="26"/>
      <c r="HV41" s="26"/>
      <c r="HW41" s="26"/>
      <c r="HX41" s="26"/>
      <c r="HY41" s="26"/>
      <c r="HZ41" s="26"/>
      <c r="IA41" s="26"/>
      <c r="IB41" s="26"/>
      <c r="IC41" s="26"/>
      <c r="ID41" s="26"/>
      <c r="IE41" s="26"/>
      <c r="IF41" s="26"/>
      <c r="IG41" s="26"/>
      <c r="IH41" s="26"/>
      <c r="II41" s="26"/>
      <c r="IJ41" s="26"/>
      <c r="IK41" s="26"/>
      <c r="IL41" s="26"/>
      <c r="IM41" s="26"/>
      <c r="IN41" s="26"/>
      <c r="IO41" s="26"/>
      <c r="IP41" s="26"/>
      <c r="IQ41" s="26"/>
      <c r="IR41" s="26"/>
      <c r="IS41" s="26"/>
      <c r="IT41" s="26"/>
      <c r="IU41" s="26"/>
      <c r="IV41" s="26"/>
      <c r="IW41" s="26"/>
    </row>
    <row r="42" s="28" customFormat="true" ht="13.45" hidden="false" customHeight="false" outlineLevel="0" collapsed="false">
      <c r="A42" s="29"/>
      <c r="B42" s="29"/>
      <c r="C42" s="30" t="n">
        <v>3</v>
      </c>
      <c r="D42" s="30"/>
      <c r="E42" s="30" t="n">
        <f aca="false">39*C42</f>
        <v>117</v>
      </c>
      <c r="F42" s="32" t="n">
        <v>17.9</v>
      </c>
      <c r="G42" s="23"/>
      <c r="H42" s="25" t="n">
        <f aca="false">F42*G42</f>
        <v>0</v>
      </c>
      <c r="I42" s="26" t="n">
        <f aca="false">G42*C42</f>
        <v>0</v>
      </c>
      <c r="J42" s="27"/>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26"/>
      <c r="GQ42" s="26"/>
      <c r="GR42" s="26"/>
      <c r="GS42" s="26"/>
      <c r="GT42" s="26"/>
      <c r="GU42" s="26"/>
      <c r="GV42" s="26"/>
      <c r="GW42" s="26"/>
      <c r="GX42" s="26"/>
      <c r="GY42" s="26"/>
      <c r="GZ42" s="26"/>
      <c r="HA42" s="26"/>
      <c r="HB42" s="26"/>
      <c r="HC42" s="26"/>
      <c r="HD42" s="26"/>
      <c r="HE42" s="26"/>
      <c r="HF42" s="26"/>
      <c r="HG42" s="26"/>
      <c r="HH42" s="26"/>
      <c r="HI42" s="26"/>
      <c r="HJ42" s="26"/>
      <c r="HK42" s="26"/>
      <c r="HL42" s="26"/>
      <c r="HM42" s="26"/>
      <c r="HN42" s="26"/>
      <c r="HO42" s="26"/>
      <c r="HP42" s="26"/>
      <c r="HQ42" s="26"/>
      <c r="HR42" s="26"/>
      <c r="HS42" s="26"/>
      <c r="HT42" s="26"/>
      <c r="HU42" s="26"/>
      <c r="HV42" s="26"/>
      <c r="HW42" s="26"/>
      <c r="HX42" s="26"/>
      <c r="HY42" s="26"/>
      <c r="HZ42" s="26"/>
      <c r="IA42" s="26"/>
      <c r="IB42" s="26"/>
      <c r="IC42" s="26"/>
      <c r="ID42" s="26"/>
      <c r="IE42" s="26"/>
      <c r="IF42" s="26"/>
      <c r="IG42" s="26"/>
      <c r="IH42" s="26"/>
      <c r="II42" s="26"/>
      <c r="IJ42" s="26"/>
      <c r="IK42" s="26"/>
      <c r="IL42" s="26"/>
      <c r="IM42" s="26"/>
      <c r="IN42" s="26"/>
      <c r="IO42" s="26"/>
      <c r="IP42" s="26"/>
      <c r="IQ42" s="26"/>
      <c r="IR42" s="26"/>
      <c r="IS42" s="26"/>
      <c r="IT42" s="26"/>
      <c r="IU42" s="26"/>
      <c r="IV42" s="26"/>
      <c r="IW42" s="26"/>
    </row>
    <row r="43" s="28" customFormat="true" ht="13.45" hidden="false" customHeight="false" outlineLevel="0" collapsed="false">
      <c r="A43" s="29"/>
      <c r="B43" s="29"/>
      <c r="C43" s="30" t="n">
        <v>25</v>
      </c>
      <c r="D43" s="30"/>
      <c r="E43" s="30" t="n">
        <f aca="false">39*C43</f>
        <v>975</v>
      </c>
      <c r="F43" s="32" t="n">
        <v>107.5</v>
      </c>
      <c r="G43" s="23"/>
      <c r="H43" s="25" t="n">
        <f aca="false">F43*G43</f>
        <v>0</v>
      </c>
      <c r="I43" s="26" t="n">
        <f aca="false">G43*C43</f>
        <v>0</v>
      </c>
      <c r="J43" s="27"/>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26"/>
      <c r="EB43" s="26"/>
      <c r="EC43" s="26"/>
      <c r="ED43" s="26"/>
      <c r="EE43" s="26"/>
      <c r="EF43" s="26"/>
      <c r="EG43" s="26"/>
      <c r="EH43" s="26"/>
      <c r="EI43" s="26"/>
      <c r="EJ43" s="26"/>
      <c r="EK43" s="26"/>
      <c r="EL43" s="26"/>
      <c r="EM43" s="26"/>
      <c r="EN43" s="26"/>
      <c r="EO43" s="26"/>
      <c r="EP43" s="26"/>
      <c r="EQ43" s="26"/>
      <c r="ER43" s="26"/>
      <c r="ES43" s="26"/>
      <c r="ET43" s="26"/>
      <c r="EU43" s="26"/>
      <c r="EV43" s="26"/>
      <c r="EW43" s="26"/>
      <c r="EX43" s="26"/>
      <c r="EY43" s="26"/>
      <c r="EZ43" s="26"/>
      <c r="FA43" s="26"/>
      <c r="FB43" s="26"/>
      <c r="FC43" s="26"/>
      <c r="FD43" s="26"/>
      <c r="FE43" s="26"/>
      <c r="FF43" s="26"/>
      <c r="FG43" s="26"/>
      <c r="FH43" s="26"/>
      <c r="FI43" s="26"/>
      <c r="FJ43" s="26"/>
      <c r="FK43" s="26"/>
      <c r="FL43" s="26"/>
      <c r="FM43" s="26"/>
      <c r="FN43" s="26"/>
      <c r="FO43" s="26"/>
      <c r="FP43" s="26"/>
      <c r="FQ43" s="26"/>
      <c r="FR43" s="26"/>
      <c r="FS43" s="26"/>
      <c r="FT43" s="26"/>
      <c r="FU43" s="26"/>
      <c r="FV43" s="26"/>
      <c r="FW43" s="26"/>
      <c r="FX43" s="26"/>
      <c r="FY43" s="26"/>
      <c r="FZ43" s="26"/>
      <c r="GA43" s="26"/>
      <c r="GB43" s="26"/>
      <c r="GC43" s="26"/>
      <c r="GD43" s="26"/>
      <c r="GE43" s="26"/>
      <c r="GF43" s="26"/>
      <c r="GG43" s="26"/>
      <c r="GH43" s="26"/>
      <c r="GI43" s="26"/>
      <c r="GJ43" s="26"/>
      <c r="GK43" s="26"/>
      <c r="GL43" s="26"/>
      <c r="GM43" s="26"/>
      <c r="GN43" s="26"/>
      <c r="GO43" s="26"/>
      <c r="GP43" s="26"/>
      <c r="GQ43" s="26"/>
      <c r="GR43" s="26"/>
      <c r="GS43" s="26"/>
      <c r="GT43" s="26"/>
      <c r="GU43" s="26"/>
      <c r="GV43" s="26"/>
      <c r="GW43" s="26"/>
      <c r="GX43" s="26"/>
      <c r="GY43" s="26"/>
      <c r="GZ43" s="26"/>
      <c r="HA43" s="26"/>
      <c r="HB43" s="26"/>
      <c r="HC43" s="26"/>
      <c r="HD43" s="26"/>
      <c r="HE43" s="26"/>
      <c r="HF43" s="26"/>
      <c r="HG43" s="26"/>
      <c r="HH43" s="26"/>
      <c r="HI43" s="26"/>
      <c r="HJ43" s="26"/>
      <c r="HK43" s="26"/>
      <c r="HL43" s="26"/>
      <c r="HM43" s="26"/>
      <c r="HN43" s="26"/>
      <c r="HO43" s="26"/>
      <c r="HP43" s="26"/>
      <c r="HQ43" s="26"/>
      <c r="HR43" s="26"/>
      <c r="HS43" s="26"/>
      <c r="HT43" s="26"/>
      <c r="HU43" s="26"/>
      <c r="HV43" s="26"/>
      <c r="HW43" s="26"/>
      <c r="HX43" s="26"/>
      <c r="HY43" s="26"/>
      <c r="HZ43" s="26"/>
      <c r="IA43" s="26"/>
      <c r="IB43" s="26"/>
      <c r="IC43" s="26"/>
      <c r="ID43" s="26"/>
      <c r="IE43" s="26"/>
      <c r="IF43" s="26"/>
      <c r="IG43" s="26"/>
      <c r="IH43" s="26"/>
      <c r="II43" s="26"/>
      <c r="IJ43" s="26"/>
      <c r="IK43" s="26"/>
      <c r="IL43" s="26"/>
      <c r="IM43" s="26"/>
      <c r="IN43" s="26"/>
      <c r="IO43" s="26"/>
      <c r="IP43" s="26"/>
      <c r="IQ43" s="26"/>
      <c r="IR43" s="26"/>
      <c r="IS43" s="26"/>
      <c r="IT43" s="26"/>
      <c r="IU43" s="26"/>
      <c r="IV43" s="26"/>
      <c r="IW43" s="26"/>
    </row>
    <row r="44" s="28" customFormat="true" ht="13.45" hidden="false" customHeight="true" outlineLevel="0" collapsed="false">
      <c r="A44" s="22" t="s">
        <v>52</v>
      </c>
      <c r="B44" s="22" t="s">
        <v>53</v>
      </c>
      <c r="C44" s="23" t="n">
        <v>0.5</v>
      </c>
      <c r="D44" s="23" t="s">
        <v>32</v>
      </c>
      <c r="E44" s="23" t="n">
        <v>20</v>
      </c>
      <c r="F44" s="24" t="n">
        <v>4.5</v>
      </c>
      <c r="G44" s="23"/>
      <c r="H44" s="25" t="n">
        <f aca="false">F44*G44</f>
        <v>0</v>
      </c>
      <c r="I44" s="26" t="n">
        <f aca="false">G44*C44</f>
        <v>0</v>
      </c>
      <c r="J44" s="27"/>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c r="DX44" s="26"/>
      <c r="DY44" s="26"/>
      <c r="DZ44" s="26"/>
      <c r="EA44" s="26"/>
      <c r="EB44" s="26"/>
      <c r="EC44" s="26"/>
      <c r="ED44" s="26"/>
      <c r="EE44" s="26"/>
      <c r="EF44" s="26"/>
      <c r="EG44" s="26"/>
      <c r="EH44" s="26"/>
      <c r="EI44" s="26"/>
      <c r="EJ44" s="26"/>
      <c r="EK44" s="26"/>
      <c r="EL44" s="26"/>
      <c r="EM44" s="26"/>
      <c r="EN44" s="26"/>
      <c r="EO44" s="26"/>
      <c r="EP44" s="26"/>
      <c r="EQ44" s="26"/>
      <c r="ER44" s="26"/>
      <c r="ES44" s="26"/>
      <c r="ET44" s="26"/>
      <c r="EU44" s="26"/>
      <c r="EV44" s="26"/>
      <c r="EW44" s="26"/>
      <c r="EX44" s="26"/>
      <c r="EY44" s="26"/>
      <c r="EZ44" s="26"/>
      <c r="FA44" s="26"/>
      <c r="FB44" s="26"/>
      <c r="FC44" s="26"/>
      <c r="FD44" s="26"/>
      <c r="FE44" s="26"/>
      <c r="FF44" s="26"/>
      <c r="FG44" s="26"/>
      <c r="FH44" s="26"/>
      <c r="FI44" s="26"/>
      <c r="FJ44" s="26"/>
      <c r="FK44" s="26"/>
      <c r="FL44" s="26"/>
      <c r="FM44" s="26"/>
      <c r="FN44" s="26"/>
      <c r="FO44" s="26"/>
      <c r="FP44" s="26"/>
      <c r="FQ44" s="26"/>
      <c r="FR44" s="26"/>
      <c r="FS44" s="26"/>
      <c r="FT44" s="26"/>
      <c r="FU44" s="26"/>
      <c r="FV44" s="26"/>
      <c r="FW44" s="26"/>
      <c r="FX44" s="26"/>
      <c r="FY44" s="26"/>
      <c r="FZ44" s="26"/>
      <c r="GA44" s="26"/>
      <c r="GB44" s="26"/>
      <c r="GC44" s="26"/>
      <c r="GD44" s="26"/>
      <c r="GE44" s="26"/>
      <c r="GF44" s="26"/>
      <c r="GG44" s="26"/>
      <c r="GH44" s="26"/>
      <c r="GI44" s="26"/>
      <c r="GJ44" s="26"/>
      <c r="GK44" s="26"/>
      <c r="GL44" s="26"/>
      <c r="GM44" s="26"/>
      <c r="GN44" s="26"/>
      <c r="GO44" s="26"/>
      <c r="GP44" s="26"/>
      <c r="GQ44" s="26"/>
      <c r="GR44" s="26"/>
      <c r="GS44" s="26"/>
      <c r="GT44" s="26"/>
      <c r="GU44" s="26"/>
      <c r="GV44" s="26"/>
      <c r="GW44" s="26"/>
      <c r="GX44" s="26"/>
      <c r="GY44" s="26"/>
      <c r="GZ44" s="26"/>
      <c r="HA44" s="26"/>
      <c r="HB44" s="26"/>
      <c r="HC44" s="26"/>
      <c r="HD44" s="26"/>
      <c r="HE44" s="26"/>
      <c r="HF44" s="26"/>
      <c r="HG44" s="26"/>
      <c r="HH44" s="26"/>
      <c r="HI44" s="26"/>
      <c r="HJ44" s="26"/>
      <c r="HK44" s="26"/>
      <c r="HL44" s="26"/>
      <c r="HM44" s="26"/>
      <c r="HN44" s="26"/>
      <c r="HO44" s="26"/>
      <c r="HP44" s="26"/>
      <c r="HQ44" s="26"/>
      <c r="HR44" s="26"/>
      <c r="HS44" s="26"/>
      <c r="HT44" s="26"/>
      <c r="HU44" s="26"/>
      <c r="HV44" s="26"/>
      <c r="HW44" s="26"/>
      <c r="HX44" s="26"/>
      <c r="HY44" s="26"/>
      <c r="HZ44" s="26"/>
      <c r="IA44" s="26"/>
      <c r="IB44" s="26"/>
      <c r="IC44" s="26"/>
      <c r="ID44" s="26"/>
      <c r="IE44" s="26"/>
      <c r="IF44" s="26"/>
      <c r="IG44" s="26"/>
      <c r="IH44" s="26"/>
      <c r="II44" s="26"/>
      <c r="IJ44" s="26"/>
      <c r="IK44" s="26"/>
      <c r="IL44" s="26"/>
      <c r="IM44" s="26"/>
      <c r="IN44" s="26"/>
      <c r="IO44" s="26"/>
      <c r="IP44" s="26"/>
      <c r="IQ44" s="26"/>
      <c r="IR44" s="26"/>
      <c r="IS44" s="26"/>
      <c r="IT44" s="26"/>
      <c r="IU44" s="26"/>
      <c r="IV44" s="26"/>
      <c r="IW44" s="26"/>
    </row>
    <row r="45" s="28" customFormat="true" ht="13.45" hidden="false" customHeight="false" outlineLevel="0" collapsed="false">
      <c r="A45" s="22"/>
      <c r="B45" s="22"/>
      <c r="C45" s="23" t="n">
        <v>3</v>
      </c>
      <c r="D45" s="23"/>
      <c r="E45" s="23" t="n">
        <f aca="false">39*C45</f>
        <v>117</v>
      </c>
      <c r="F45" s="24" t="n">
        <v>14.5</v>
      </c>
      <c r="G45" s="23"/>
      <c r="H45" s="25" t="n">
        <f aca="false">F45*G45</f>
        <v>0</v>
      </c>
      <c r="I45" s="26" t="n">
        <f aca="false">G45*C45</f>
        <v>0</v>
      </c>
      <c r="J45" s="27"/>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26"/>
      <c r="DI45" s="26"/>
      <c r="DJ45" s="26"/>
      <c r="DK45" s="26"/>
      <c r="DL45" s="26"/>
      <c r="DM45" s="26"/>
      <c r="DN45" s="26"/>
      <c r="DO45" s="26"/>
      <c r="DP45" s="26"/>
      <c r="DQ45" s="26"/>
      <c r="DR45" s="26"/>
      <c r="DS45" s="26"/>
      <c r="DT45" s="26"/>
      <c r="DU45" s="26"/>
      <c r="DV45" s="26"/>
      <c r="DW45" s="26"/>
      <c r="DX45" s="26"/>
      <c r="DY45" s="26"/>
      <c r="DZ45" s="26"/>
      <c r="EA45" s="26"/>
      <c r="EB45" s="26"/>
      <c r="EC45" s="26"/>
      <c r="ED45" s="26"/>
      <c r="EE45" s="26"/>
      <c r="EF45" s="26"/>
      <c r="EG45" s="26"/>
      <c r="EH45" s="26"/>
      <c r="EI45" s="26"/>
      <c r="EJ45" s="26"/>
      <c r="EK45" s="26"/>
      <c r="EL45" s="26"/>
      <c r="EM45" s="26"/>
      <c r="EN45" s="26"/>
      <c r="EO45" s="26"/>
      <c r="EP45" s="26"/>
      <c r="EQ45" s="26"/>
      <c r="ER45" s="26"/>
      <c r="ES45" s="26"/>
      <c r="ET45" s="26"/>
      <c r="EU45" s="26"/>
      <c r="EV45" s="26"/>
      <c r="EW45" s="26"/>
      <c r="EX45" s="26"/>
      <c r="EY45" s="26"/>
      <c r="EZ45" s="26"/>
      <c r="FA45" s="26"/>
      <c r="FB45" s="26"/>
      <c r="FC45" s="26"/>
      <c r="FD45" s="26"/>
      <c r="FE45" s="26"/>
      <c r="FF45" s="26"/>
      <c r="FG45" s="26"/>
      <c r="FH45" s="26"/>
      <c r="FI45" s="26"/>
      <c r="FJ45" s="26"/>
      <c r="FK45" s="26"/>
      <c r="FL45" s="26"/>
      <c r="FM45" s="26"/>
      <c r="FN45" s="26"/>
      <c r="FO45" s="26"/>
      <c r="FP45" s="26"/>
      <c r="FQ45" s="26"/>
      <c r="FR45" s="26"/>
      <c r="FS45" s="26"/>
      <c r="FT45" s="26"/>
      <c r="FU45" s="26"/>
      <c r="FV45" s="26"/>
      <c r="FW45" s="26"/>
      <c r="FX45" s="26"/>
      <c r="FY45" s="26"/>
      <c r="FZ45" s="26"/>
      <c r="GA45" s="26"/>
      <c r="GB45" s="26"/>
      <c r="GC45" s="26"/>
      <c r="GD45" s="26"/>
      <c r="GE45" s="26"/>
      <c r="GF45" s="26"/>
      <c r="GG45" s="26"/>
      <c r="GH45" s="26"/>
      <c r="GI45" s="26"/>
      <c r="GJ45" s="26"/>
      <c r="GK45" s="26"/>
      <c r="GL45" s="26"/>
      <c r="GM45" s="26"/>
      <c r="GN45" s="26"/>
      <c r="GO45" s="26"/>
      <c r="GP45" s="26"/>
      <c r="GQ45" s="26"/>
      <c r="GR45" s="26"/>
      <c r="GS45" s="26"/>
      <c r="GT45" s="26"/>
      <c r="GU45" s="26"/>
      <c r="GV45" s="26"/>
      <c r="GW45" s="26"/>
      <c r="GX45" s="26"/>
      <c r="GY45" s="26"/>
      <c r="GZ45" s="26"/>
      <c r="HA45" s="26"/>
      <c r="HB45" s="26"/>
      <c r="HC45" s="26"/>
      <c r="HD45" s="26"/>
      <c r="HE45" s="26"/>
      <c r="HF45" s="26"/>
      <c r="HG45" s="26"/>
      <c r="HH45" s="26"/>
      <c r="HI45" s="26"/>
      <c r="HJ45" s="26"/>
      <c r="HK45" s="26"/>
      <c r="HL45" s="26"/>
      <c r="HM45" s="26"/>
      <c r="HN45" s="26"/>
      <c r="HO45" s="26"/>
      <c r="HP45" s="26"/>
      <c r="HQ45" s="26"/>
      <c r="HR45" s="26"/>
      <c r="HS45" s="26"/>
      <c r="HT45" s="26"/>
      <c r="HU45" s="26"/>
      <c r="HV45" s="26"/>
      <c r="HW45" s="26"/>
      <c r="HX45" s="26"/>
      <c r="HY45" s="26"/>
      <c r="HZ45" s="26"/>
      <c r="IA45" s="26"/>
      <c r="IB45" s="26"/>
      <c r="IC45" s="26"/>
      <c r="ID45" s="26"/>
      <c r="IE45" s="26"/>
      <c r="IF45" s="26"/>
      <c r="IG45" s="26"/>
      <c r="IH45" s="26"/>
      <c r="II45" s="26"/>
      <c r="IJ45" s="26"/>
      <c r="IK45" s="26"/>
      <c r="IL45" s="26"/>
      <c r="IM45" s="26"/>
      <c r="IN45" s="26"/>
      <c r="IO45" s="26"/>
      <c r="IP45" s="26"/>
      <c r="IQ45" s="26"/>
      <c r="IR45" s="26"/>
      <c r="IS45" s="26"/>
      <c r="IT45" s="26"/>
      <c r="IU45" s="26"/>
      <c r="IV45" s="26"/>
      <c r="IW45" s="26"/>
    </row>
    <row r="46" s="28" customFormat="true" ht="13.45" hidden="false" customHeight="false" outlineLevel="0" collapsed="false">
      <c r="A46" s="22"/>
      <c r="B46" s="22"/>
      <c r="C46" s="23" t="n">
        <v>25</v>
      </c>
      <c r="D46" s="23"/>
      <c r="E46" s="23" t="n">
        <f aca="false">39*C46</f>
        <v>975</v>
      </c>
      <c r="F46" s="24" t="n">
        <v>79.5</v>
      </c>
      <c r="G46" s="23"/>
      <c r="H46" s="25" t="n">
        <f aca="false">F46*G46</f>
        <v>0</v>
      </c>
      <c r="I46" s="26" t="n">
        <f aca="false">G46*C46</f>
        <v>0</v>
      </c>
      <c r="J46" s="27"/>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c r="FB46" s="26"/>
      <c r="FC46" s="26"/>
      <c r="FD46" s="26"/>
      <c r="FE46" s="26"/>
      <c r="FF46" s="26"/>
      <c r="FG46" s="26"/>
      <c r="FH46" s="26"/>
      <c r="FI46" s="26"/>
      <c r="FJ46" s="26"/>
      <c r="FK46" s="26"/>
      <c r="FL46" s="26"/>
      <c r="FM46" s="26"/>
      <c r="FN46" s="26"/>
      <c r="FO46" s="26"/>
      <c r="FP46" s="26"/>
      <c r="FQ46" s="26"/>
      <c r="FR46" s="26"/>
      <c r="FS46" s="26"/>
      <c r="FT46" s="26"/>
      <c r="FU46" s="26"/>
      <c r="FV46" s="26"/>
      <c r="FW46" s="26"/>
      <c r="FX46" s="26"/>
      <c r="FY46" s="26"/>
      <c r="FZ46" s="26"/>
      <c r="GA46" s="26"/>
      <c r="GB46" s="26"/>
      <c r="GC46" s="26"/>
      <c r="GD46" s="26"/>
      <c r="GE46" s="26"/>
      <c r="GF46" s="26"/>
      <c r="GG46" s="26"/>
      <c r="GH46" s="26"/>
      <c r="GI46" s="26"/>
      <c r="GJ46" s="26"/>
      <c r="GK46" s="26"/>
      <c r="GL46" s="26"/>
      <c r="GM46" s="26"/>
      <c r="GN46" s="26"/>
      <c r="GO46" s="26"/>
      <c r="GP46" s="26"/>
      <c r="GQ46" s="26"/>
      <c r="GR46" s="26"/>
      <c r="GS46" s="26"/>
      <c r="GT46" s="26"/>
      <c r="GU46" s="26"/>
      <c r="GV46" s="26"/>
      <c r="GW46" s="26"/>
      <c r="GX46" s="26"/>
      <c r="GY46" s="26"/>
      <c r="GZ46" s="26"/>
      <c r="HA46" s="26"/>
      <c r="HB46" s="26"/>
      <c r="HC46" s="26"/>
      <c r="HD46" s="26"/>
      <c r="HE46" s="26"/>
      <c r="HF46" s="26"/>
      <c r="HG46" s="26"/>
      <c r="HH46" s="26"/>
      <c r="HI46" s="26"/>
      <c r="HJ46" s="26"/>
      <c r="HK46" s="26"/>
      <c r="HL46" s="26"/>
      <c r="HM46" s="26"/>
      <c r="HN46" s="26"/>
      <c r="HO46" s="26"/>
      <c r="HP46" s="26"/>
      <c r="HQ46" s="26"/>
      <c r="HR46" s="26"/>
      <c r="HS46" s="26"/>
      <c r="HT46" s="26"/>
      <c r="HU46" s="26"/>
      <c r="HV46" s="26"/>
      <c r="HW46" s="26"/>
      <c r="HX46" s="26"/>
      <c r="HY46" s="26"/>
      <c r="HZ46" s="26"/>
      <c r="IA46" s="26"/>
      <c r="IB46" s="26"/>
      <c r="IC46" s="26"/>
      <c r="ID46" s="26"/>
      <c r="IE46" s="26"/>
      <c r="IF46" s="26"/>
      <c r="IG46" s="26"/>
      <c r="IH46" s="26"/>
      <c r="II46" s="26"/>
      <c r="IJ46" s="26"/>
      <c r="IK46" s="26"/>
      <c r="IL46" s="26"/>
      <c r="IM46" s="26"/>
      <c r="IN46" s="26"/>
      <c r="IO46" s="26"/>
      <c r="IP46" s="26"/>
      <c r="IQ46" s="26"/>
      <c r="IR46" s="26"/>
      <c r="IS46" s="26"/>
      <c r="IT46" s="26"/>
      <c r="IU46" s="26"/>
      <c r="IV46" s="26"/>
      <c r="IW46" s="26"/>
    </row>
    <row r="47" s="28" customFormat="true" ht="13.45" hidden="false" customHeight="true" outlineLevel="0" collapsed="false">
      <c r="A47" s="29" t="s">
        <v>54</v>
      </c>
      <c r="B47" s="29" t="s">
        <v>55</v>
      </c>
      <c r="C47" s="30" t="n">
        <v>0.5</v>
      </c>
      <c r="D47" s="30" t="s">
        <v>45</v>
      </c>
      <c r="E47" s="30" t="n">
        <v>9</v>
      </c>
      <c r="F47" s="32" t="n">
        <v>3.9</v>
      </c>
      <c r="G47" s="23"/>
      <c r="H47" s="25" t="n">
        <f aca="false">F47*G47</f>
        <v>0</v>
      </c>
      <c r="I47" s="26" t="n">
        <f aca="false">G47*C47</f>
        <v>0</v>
      </c>
      <c r="J47" s="27"/>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26"/>
      <c r="FG47" s="26"/>
      <c r="FH47" s="26"/>
      <c r="FI47" s="26"/>
      <c r="FJ47" s="26"/>
      <c r="FK47" s="26"/>
      <c r="FL47" s="26"/>
      <c r="FM47" s="26"/>
      <c r="FN47" s="26"/>
      <c r="FO47" s="26"/>
      <c r="FP47" s="26"/>
      <c r="FQ47" s="26"/>
      <c r="FR47" s="26"/>
      <c r="FS47" s="26"/>
      <c r="FT47" s="26"/>
      <c r="FU47" s="26"/>
      <c r="FV47" s="26"/>
      <c r="FW47" s="26"/>
      <c r="FX47" s="26"/>
      <c r="FY47" s="26"/>
      <c r="FZ47" s="26"/>
      <c r="GA47" s="26"/>
      <c r="GB47" s="26"/>
      <c r="GC47" s="26"/>
      <c r="GD47" s="26"/>
      <c r="GE47" s="26"/>
      <c r="GF47" s="26"/>
      <c r="GG47" s="26"/>
      <c r="GH47" s="26"/>
      <c r="GI47" s="26"/>
      <c r="GJ47" s="26"/>
      <c r="GK47" s="26"/>
      <c r="GL47" s="26"/>
      <c r="GM47" s="26"/>
      <c r="GN47" s="26"/>
      <c r="GO47" s="26"/>
      <c r="GP47" s="26"/>
      <c r="GQ47" s="26"/>
      <c r="GR47" s="26"/>
      <c r="GS47" s="26"/>
      <c r="GT47" s="26"/>
      <c r="GU47" s="26"/>
      <c r="GV47" s="26"/>
      <c r="GW47" s="26"/>
      <c r="GX47" s="26"/>
      <c r="GY47" s="26"/>
      <c r="GZ47" s="26"/>
      <c r="HA47" s="26"/>
      <c r="HB47" s="26"/>
      <c r="HC47" s="26"/>
      <c r="HD47" s="26"/>
      <c r="HE47" s="26"/>
      <c r="HF47" s="26"/>
      <c r="HG47" s="26"/>
      <c r="HH47" s="26"/>
      <c r="HI47" s="26"/>
      <c r="HJ47" s="26"/>
      <c r="HK47" s="26"/>
      <c r="HL47" s="26"/>
      <c r="HM47" s="26"/>
      <c r="HN47" s="26"/>
      <c r="HO47" s="26"/>
      <c r="HP47" s="26"/>
      <c r="HQ47" s="26"/>
      <c r="HR47" s="26"/>
      <c r="HS47" s="26"/>
      <c r="HT47" s="26"/>
      <c r="HU47" s="26"/>
      <c r="HV47" s="26"/>
      <c r="HW47" s="26"/>
      <c r="HX47" s="26"/>
      <c r="HY47" s="26"/>
      <c r="HZ47" s="26"/>
      <c r="IA47" s="26"/>
      <c r="IB47" s="26"/>
      <c r="IC47" s="26"/>
      <c r="ID47" s="26"/>
      <c r="IE47" s="26"/>
      <c r="IF47" s="26"/>
      <c r="IG47" s="26"/>
      <c r="IH47" s="26"/>
      <c r="II47" s="26"/>
      <c r="IJ47" s="26"/>
      <c r="IK47" s="26"/>
      <c r="IL47" s="26"/>
      <c r="IM47" s="26"/>
      <c r="IN47" s="26"/>
      <c r="IO47" s="26"/>
      <c r="IP47" s="26"/>
      <c r="IQ47" s="26"/>
      <c r="IR47" s="26"/>
      <c r="IS47" s="26"/>
      <c r="IT47" s="26"/>
      <c r="IU47" s="26"/>
      <c r="IV47" s="26"/>
      <c r="IW47" s="26"/>
    </row>
    <row r="48" s="28" customFormat="true" ht="13.45" hidden="false" customHeight="false" outlineLevel="0" collapsed="false">
      <c r="A48" s="29"/>
      <c r="B48" s="29"/>
      <c r="C48" s="30" t="n">
        <v>3</v>
      </c>
      <c r="D48" s="30"/>
      <c r="E48" s="30" t="n">
        <v>54</v>
      </c>
      <c r="F48" s="32" t="n">
        <v>12.9</v>
      </c>
      <c r="G48" s="23"/>
      <c r="H48" s="25" t="n">
        <f aca="false">F48*G48</f>
        <v>0</v>
      </c>
      <c r="I48" s="26" t="n">
        <f aca="false">G48*C48</f>
        <v>0</v>
      </c>
      <c r="J48" s="27"/>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26"/>
      <c r="FG48" s="26"/>
      <c r="FH48" s="26"/>
      <c r="FI48" s="26"/>
      <c r="FJ48" s="26"/>
      <c r="FK48" s="26"/>
      <c r="FL48" s="26"/>
      <c r="FM48" s="26"/>
      <c r="FN48" s="26"/>
      <c r="FO48" s="26"/>
      <c r="FP48" s="26"/>
      <c r="FQ48" s="26"/>
      <c r="FR48" s="26"/>
      <c r="FS48" s="26"/>
      <c r="FT48" s="26"/>
      <c r="FU48" s="26"/>
      <c r="FV48" s="26"/>
      <c r="FW48" s="26"/>
      <c r="FX48" s="26"/>
      <c r="FY48" s="26"/>
      <c r="FZ48" s="26"/>
      <c r="GA48" s="26"/>
      <c r="GB48" s="26"/>
      <c r="GC48" s="26"/>
      <c r="GD48" s="26"/>
      <c r="GE48" s="26"/>
      <c r="GF48" s="26"/>
      <c r="GG48" s="26"/>
      <c r="GH48" s="26"/>
      <c r="GI48" s="26"/>
      <c r="GJ48" s="26"/>
      <c r="GK48" s="26"/>
      <c r="GL48" s="26"/>
      <c r="GM48" s="26"/>
      <c r="GN48" s="26"/>
      <c r="GO48" s="26"/>
      <c r="GP48" s="26"/>
      <c r="GQ48" s="26"/>
      <c r="GR48" s="26"/>
      <c r="GS48" s="26"/>
      <c r="GT48" s="26"/>
      <c r="GU48" s="26"/>
      <c r="GV48" s="26"/>
      <c r="GW48" s="26"/>
      <c r="GX48" s="26"/>
      <c r="GY48" s="26"/>
      <c r="GZ48" s="26"/>
      <c r="HA48" s="26"/>
      <c r="HB48" s="26"/>
      <c r="HC48" s="26"/>
      <c r="HD48" s="26"/>
      <c r="HE48" s="26"/>
      <c r="HF48" s="26"/>
      <c r="HG48" s="26"/>
      <c r="HH48" s="26"/>
      <c r="HI48" s="26"/>
      <c r="HJ48" s="26"/>
      <c r="HK48" s="26"/>
      <c r="HL48" s="26"/>
      <c r="HM48" s="26"/>
      <c r="HN48" s="26"/>
      <c r="HO48" s="26"/>
      <c r="HP48" s="26"/>
      <c r="HQ48" s="26"/>
      <c r="HR48" s="26"/>
      <c r="HS48" s="26"/>
      <c r="HT48" s="26"/>
      <c r="HU48" s="26"/>
      <c r="HV48" s="26"/>
      <c r="HW48" s="26"/>
      <c r="HX48" s="26"/>
      <c r="HY48" s="26"/>
      <c r="HZ48" s="26"/>
      <c r="IA48" s="26"/>
      <c r="IB48" s="26"/>
      <c r="IC48" s="26"/>
      <c r="ID48" s="26"/>
      <c r="IE48" s="26"/>
      <c r="IF48" s="26"/>
      <c r="IG48" s="26"/>
      <c r="IH48" s="26"/>
      <c r="II48" s="26"/>
      <c r="IJ48" s="26"/>
      <c r="IK48" s="26"/>
      <c r="IL48" s="26"/>
      <c r="IM48" s="26"/>
      <c r="IN48" s="26"/>
      <c r="IO48" s="26"/>
      <c r="IP48" s="26"/>
      <c r="IQ48" s="26"/>
      <c r="IR48" s="26"/>
      <c r="IS48" s="26"/>
      <c r="IT48" s="26"/>
      <c r="IU48" s="26"/>
      <c r="IV48" s="26"/>
      <c r="IW48" s="26"/>
    </row>
    <row r="49" s="28" customFormat="true" ht="13.45" hidden="false" customHeight="false" outlineLevel="0" collapsed="false">
      <c r="A49" s="29"/>
      <c r="B49" s="29"/>
      <c r="C49" s="30" t="n">
        <v>25</v>
      </c>
      <c r="D49" s="30"/>
      <c r="E49" s="30" t="n">
        <v>450</v>
      </c>
      <c r="F49" s="32" t="n">
        <v>75.5</v>
      </c>
      <c r="G49" s="23"/>
      <c r="H49" s="25" t="n">
        <f aca="false">F49*G49</f>
        <v>0</v>
      </c>
      <c r="I49" s="26" t="n">
        <f aca="false">G49*C49</f>
        <v>0</v>
      </c>
      <c r="J49" s="27"/>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c r="FR49" s="26"/>
      <c r="FS49" s="26"/>
      <c r="FT49" s="26"/>
      <c r="FU49" s="26"/>
      <c r="FV49" s="26"/>
      <c r="FW49" s="26"/>
      <c r="FX49" s="26"/>
      <c r="FY49" s="26"/>
      <c r="FZ49" s="26"/>
      <c r="GA49" s="26"/>
      <c r="GB49" s="26"/>
      <c r="GC49" s="26"/>
      <c r="GD49" s="26"/>
      <c r="GE49" s="26"/>
      <c r="GF49" s="26"/>
      <c r="GG49" s="26"/>
      <c r="GH49" s="26"/>
      <c r="GI49" s="26"/>
      <c r="GJ49" s="26"/>
      <c r="GK49" s="26"/>
      <c r="GL49" s="26"/>
      <c r="GM49" s="26"/>
      <c r="GN49" s="26"/>
      <c r="GO49" s="26"/>
      <c r="GP49" s="26"/>
      <c r="GQ49" s="26"/>
      <c r="GR49" s="26"/>
      <c r="GS49" s="26"/>
      <c r="GT49" s="26"/>
      <c r="GU49" s="26"/>
      <c r="GV49" s="26"/>
      <c r="GW49" s="26"/>
      <c r="GX49" s="26"/>
      <c r="GY49" s="26"/>
      <c r="GZ49" s="26"/>
      <c r="HA49" s="26"/>
      <c r="HB49" s="26"/>
      <c r="HC49" s="26"/>
      <c r="HD49" s="26"/>
      <c r="HE49" s="26"/>
      <c r="HF49" s="26"/>
      <c r="HG49" s="26"/>
      <c r="HH49" s="26"/>
      <c r="HI49" s="26"/>
      <c r="HJ49" s="26"/>
      <c r="HK49" s="26"/>
      <c r="HL49" s="26"/>
      <c r="HM49" s="26"/>
      <c r="HN49" s="26"/>
      <c r="HO49" s="26"/>
      <c r="HP49" s="26"/>
      <c r="HQ49" s="26"/>
      <c r="HR49" s="26"/>
      <c r="HS49" s="26"/>
      <c r="HT49" s="26"/>
      <c r="HU49" s="26"/>
      <c r="HV49" s="26"/>
      <c r="HW49" s="26"/>
      <c r="HX49" s="26"/>
      <c r="HY49" s="26"/>
      <c r="HZ49" s="26"/>
      <c r="IA49" s="26"/>
      <c r="IB49" s="26"/>
      <c r="IC49" s="26"/>
      <c r="ID49" s="26"/>
      <c r="IE49" s="26"/>
      <c r="IF49" s="26"/>
      <c r="IG49" s="26"/>
      <c r="IH49" s="26"/>
      <c r="II49" s="26"/>
      <c r="IJ49" s="26"/>
      <c r="IK49" s="26"/>
      <c r="IL49" s="26"/>
      <c r="IM49" s="26"/>
      <c r="IN49" s="26"/>
      <c r="IO49" s="26"/>
      <c r="IP49" s="26"/>
      <c r="IQ49" s="26"/>
      <c r="IR49" s="26"/>
      <c r="IS49" s="26"/>
      <c r="IT49" s="26"/>
      <c r="IU49" s="26"/>
      <c r="IV49" s="26"/>
      <c r="IW49" s="26"/>
    </row>
    <row r="50" s="28" customFormat="true" ht="17" hidden="false" customHeight="true" outlineLevel="0" collapsed="false">
      <c r="A50" s="22" t="s">
        <v>56</v>
      </c>
      <c r="B50" s="22" t="s">
        <v>57</v>
      </c>
      <c r="C50" s="23" t="n">
        <v>0.5</v>
      </c>
      <c r="D50" s="23" t="s">
        <v>58</v>
      </c>
      <c r="E50" s="23" t="n">
        <v>40</v>
      </c>
      <c r="F50" s="24" t="n">
        <v>9.5</v>
      </c>
      <c r="G50" s="23"/>
      <c r="H50" s="25" t="n">
        <f aca="false">F50*G50</f>
        <v>0</v>
      </c>
      <c r="I50" s="26" t="n">
        <f aca="false">G50*C50</f>
        <v>0</v>
      </c>
      <c r="J50" s="27"/>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6"/>
      <c r="FW50" s="26"/>
      <c r="FX50" s="26"/>
      <c r="FY50" s="26"/>
      <c r="FZ50" s="26"/>
      <c r="GA50" s="26"/>
      <c r="GB50" s="26"/>
      <c r="GC50" s="26"/>
      <c r="GD50" s="26"/>
      <c r="GE50" s="26"/>
      <c r="GF50" s="26"/>
      <c r="GG50" s="26"/>
      <c r="GH50" s="26"/>
      <c r="GI50" s="26"/>
      <c r="GJ50" s="26"/>
      <c r="GK50" s="26"/>
      <c r="GL50" s="26"/>
      <c r="GM50" s="26"/>
      <c r="GN50" s="26"/>
      <c r="GO50" s="26"/>
      <c r="GP50" s="26"/>
      <c r="GQ50" s="26"/>
      <c r="GR50" s="26"/>
      <c r="GS50" s="26"/>
      <c r="GT50" s="26"/>
      <c r="GU50" s="26"/>
      <c r="GV50" s="26"/>
      <c r="GW50" s="26"/>
      <c r="GX50" s="26"/>
      <c r="GY50" s="26"/>
      <c r="GZ50" s="26"/>
      <c r="HA50" s="26"/>
      <c r="HB50" s="26"/>
      <c r="HC50" s="26"/>
      <c r="HD50" s="26"/>
      <c r="HE50" s="26"/>
      <c r="HF50" s="26"/>
      <c r="HG50" s="26"/>
      <c r="HH50" s="26"/>
      <c r="HI50" s="26"/>
      <c r="HJ50" s="26"/>
      <c r="HK50" s="26"/>
      <c r="HL50" s="26"/>
      <c r="HM50" s="26"/>
      <c r="HN50" s="26"/>
      <c r="HO50" s="26"/>
      <c r="HP50" s="26"/>
      <c r="HQ50" s="26"/>
      <c r="HR50" s="26"/>
      <c r="HS50" s="26"/>
      <c r="HT50" s="26"/>
      <c r="HU50" s="26"/>
      <c r="HV50" s="26"/>
      <c r="HW50" s="26"/>
      <c r="HX50" s="26"/>
      <c r="HY50" s="26"/>
      <c r="HZ50" s="26"/>
      <c r="IA50" s="26"/>
      <c r="IB50" s="26"/>
      <c r="IC50" s="26"/>
      <c r="ID50" s="26"/>
      <c r="IE50" s="26"/>
      <c r="IF50" s="26"/>
      <c r="IG50" s="26"/>
      <c r="IH50" s="26"/>
      <c r="II50" s="26"/>
      <c r="IJ50" s="26"/>
      <c r="IK50" s="26"/>
      <c r="IL50" s="26"/>
      <c r="IM50" s="26"/>
      <c r="IN50" s="26"/>
      <c r="IO50" s="26"/>
      <c r="IP50" s="26"/>
      <c r="IQ50" s="26"/>
      <c r="IR50" s="26"/>
      <c r="IS50" s="26"/>
      <c r="IT50" s="26"/>
      <c r="IU50" s="26"/>
      <c r="IV50" s="26"/>
      <c r="IW50" s="26"/>
    </row>
    <row r="51" s="28" customFormat="true" ht="17" hidden="false" customHeight="true" outlineLevel="0" collapsed="false">
      <c r="A51" s="22"/>
      <c r="B51" s="22"/>
      <c r="C51" s="23" t="n">
        <v>5</v>
      </c>
      <c r="D51" s="23"/>
      <c r="E51" s="23" t="n">
        <f aca="false">80*C51</f>
        <v>400</v>
      </c>
      <c r="F51" s="24" t="n">
        <v>55</v>
      </c>
      <c r="G51" s="23"/>
      <c r="H51" s="25" t="n">
        <f aca="false">F51*G51</f>
        <v>0</v>
      </c>
      <c r="I51" s="26" t="n">
        <f aca="false">G51*C51</f>
        <v>0</v>
      </c>
      <c r="J51" s="27"/>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c r="FN51" s="26"/>
      <c r="FO51" s="26"/>
      <c r="FP51" s="26"/>
      <c r="FQ51" s="26"/>
      <c r="FR51" s="26"/>
      <c r="FS51" s="26"/>
      <c r="FT51" s="26"/>
      <c r="FU51" s="26"/>
      <c r="FV51" s="26"/>
      <c r="FW51" s="26"/>
      <c r="FX51" s="26"/>
      <c r="FY51" s="26"/>
      <c r="FZ51" s="26"/>
      <c r="GA51" s="26"/>
      <c r="GB51" s="26"/>
      <c r="GC51" s="26"/>
      <c r="GD51" s="26"/>
      <c r="GE51" s="26"/>
      <c r="GF51" s="26"/>
      <c r="GG51" s="26"/>
      <c r="GH51" s="26"/>
      <c r="GI51" s="26"/>
      <c r="GJ51" s="26"/>
      <c r="GK51" s="26"/>
      <c r="GL51" s="26"/>
      <c r="GM51" s="26"/>
      <c r="GN51" s="26"/>
      <c r="GO51" s="26"/>
      <c r="GP51" s="26"/>
      <c r="GQ51" s="26"/>
      <c r="GR51" s="26"/>
      <c r="GS51" s="26"/>
      <c r="GT51" s="26"/>
      <c r="GU51" s="26"/>
      <c r="GV51" s="26"/>
      <c r="GW51" s="26"/>
      <c r="GX51" s="26"/>
      <c r="GY51" s="26"/>
      <c r="GZ51" s="26"/>
      <c r="HA51" s="26"/>
      <c r="HB51" s="26"/>
      <c r="HC51" s="26"/>
      <c r="HD51" s="26"/>
      <c r="HE51" s="26"/>
      <c r="HF51" s="26"/>
      <c r="HG51" s="26"/>
      <c r="HH51" s="26"/>
      <c r="HI51" s="26"/>
      <c r="HJ51" s="26"/>
      <c r="HK51" s="26"/>
      <c r="HL51" s="26"/>
      <c r="HM51" s="26"/>
      <c r="HN51" s="26"/>
      <c r="HO51" s="26"/>
      <c r="HP51" s="26"/>
      <c r="HQ51" s="26"/>
      <c r="HR51" s="26"/>
      <c r="HS51" s="26"/>
      <c r="HT51" s="26"/>
      <c r="HU51" s="26"/>
      <c r="HV51" s="26"/>
      <c r="HW51" s="26"/>
      <c r="HX51" s="26"/>
      <c r="HY51" s="26"/>
      <c r="HZ51" s="26"/>
      <c r="IA51" s="26"/>
      <c r="IB51" s="26"/>
      <c r="IC51" s="26"/>
      <c r="ID51" s="26"/>
      <c r="IE51" s="26"/>
      <c r="IF51" s="26"/>
      <c r="IG51" s="26"/>
      <c r="IH51" s="26"/>
      <c r="II51" s="26"/>
      <c r="IJ51" s="26"/>
      <c r="IK51" s="26"/>
      <c r="IL51" s="26"/>
      <c r="IM51" s="26"/>
      <c r="IN51" s="26"/>
      <c r="IO51" s="26"/>
      <c r="IP51" s="26"/>
      <c r="IQ51" s="26"/>
      <c r="IR51" s="26"/>
      <c r="IS51" s="26"/>
      <c r="IT51" s="26"/>
      <c r="IU51" s="26"/>
      <c r="IV51" s="26"/>
      <c r="IW51" s="26"/>
    </row>
    <row r="52" s="35" customFormat="true" ht="14.65" hidden="false" customHeight="false" outlineLevel="0" collapsed="false">
      <c r="A52" s="33" t="s">
        <v>59</v>
      </c>
      <c r="B52" s="33"/>
      <c r="C52" s="33"/>
      <c r="D52" s="33"/>
      <c r="E52" s="33"/>
      <c r="F52" s="33"/>
      <c r="G52" s="33"/>
      <c r="H52" s="34" t="n">
        <f aca="false">SUM(H10:H51)</f>
        <v>0</v>
      </c>
      <c r="J52" s="36"/>
    </row>
    <row r="53" s="35" customFormat="true" ht="14.65" hidden="false" customHeight="false" outlineLevel="0" collapsed="false">
      <c r="A53" s="33" t="s">
        <v>60</v>
      </c>
      <c r="B53" s="33"/>
      <c r="C53" s="33"/>
      <c r="D53" s="33"/>
      <c r="E53" s="33"/>
      <c r="F53" s="33"/>
      <c r="G53" s="33"/>
      <c r="H53" s="37" t="n">
        <f aca="false">H52-H54</f>
        <v>0</v>
      </c>
      <c r="I53" s="38"/>
      <c r="J53" s="39"/>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c r="DV53" s="40"/>
      <c r="DW53" s="40"/>
      <c r="DX53" s="40"/>
      <c r="DY53" s="40"/>
      <c r="DZ53" s="40"/>
      <c r="EA53" s="40"/>
      <c r="EB53" s="40"/>
      <c r="EC53" s="40"/>
      <c r="ED53" s="40"/>
      <c r="EE53" s="40"/>
      <c r="EF53" s="40"/>
      <c r="EG53" s="40"/>
      <c r="EH53" s="40"/>
      <c r="EI53" s="40"/>
      <c r="EJ53" s="40"/>
      <c r="EK53" s="40"/>
      <c r="EL53" s="40"/>
      <c r="EM53" s="40"/>
      <c r="EN53" s="40"/>
      <c r="EO53" s="40"/>
      <c r="EP53" s="40"/>
      <c r="EQ53" s="40"/>
      <c r="ER53" s="40"/>
      <c r="ES53" s="40"/>
      <c r="ET53" s="40"/>
      <c r="EU53" s="40"/>
      <c r="EV53" s="40"/>
      <c r="EW53" s="40"/>
      <c r="EX53" s="40"/>
      <c r="EY53" s="40"/>
      <c r="EZ53" s="40"/>
      <c r="FA53" s="40"/>
      <c r="FB53" s="40"/>
      <c r="FC53" s="40"/>
      <c r="FD53" s="40"/>
      <c r="FE53" s="40"/>
      <c r="FF53" s="40"/>
      <c r="FG53" s="40"/>
      <c r="FH53" s="40"/>
      <c r="FI53" s="40"/>
      <c r="FJ53" s="40"/>
      <c r="FK53" s="40"/>
      <c r="FL53" s="40"/>
      <c r="FM53" s="40"/>
      <c r="FN53" s="40"/>
      <c r="FO53" s="40"/>
      <c r="FP53" s="40"/>
      <c r="FQ53" s="40"/>
      <c r="FR53" s="40"/>
      <c r="FS53" s="40"/>
      <c r="FT53" s="40"/>
      <c r="FU53" s="40"/>
      <c r="FV53" s="40"/>
      <c r="FW53" s="40"/>
      <c r="FX53" s="40"/>
      <c r="FY53" s="40"/>
      <c r="FZ53" s="40"/>
      <c r="GA53" s="40"/>
      <c r="GB53" s="40"/>
      <c r="GC53" s="40"/>
      <c r="GD53" s="40"/>
      <c r="GE53" s="40"/>
      <c r="GF53" s="40"/>
      <c r="GG53" s="40"/>
      <c r="GH53" s="40"/>
      <c r="GI53" s="40"/>
      <c r="GJ53" s="40"/>
      <c r="GK53" s="40"/>
      <c r="GL53" s="40"/>
      <c r="GM53" s="40"/>
      <c r="GN53" s="40"/>
      <c r="GO53" s="40"/>
      <c r="GP53" s="40"/>
      <c r="GQ53" s="40"/>
      <c r="GR53" s="40"/>
      <c r="GS53" s="40"/>
      <c r="GT53" s="40"/>
      <c r="GU53" s="40"/>
      <c r="GV53" s="40"/>
      <c r="GW53" s="40"/>
      <c r="GX53" s="40"/>
      <c r="GY53" s="40"/>
      <c r="GZ53" s="40"/>
      <c r="HA53" s="40"/>
      <c r="HB53" s="40"/>
      <c r="HC53" s="40"/>
      <c r="HD53" s="40"/>
      <c r="HE53" s="40"/>
      <c r="HF53" s="40"/>
      <c r="HG53" s="40"/>
      <c r="HH53" s="40"/>
      <c r="HI53" s="40"/>
      <c r="HJ53" s="40"/>
      <c r="HK53" s="40"/>
      <c r="HL53" s="40"/>
      <c r="HM53" s="40"/>
      <c r="HN53" s="40"/>
      <c r="HO53" s="40"/>
      <c r="HP53" s="40"/>
      <c r="HQ53" s="40"/>
      <c r="HR53" s="40"/>
      <c r="HS53" s="40"/>
      <c r="HT53" s="40"/>
      <c r="HU53" s="40"/>
      <c r="HV53" s="40"/>
      <c r="HW53" s="40"/>
      <c r="HX53" s="40"/>
      <c r="HY53" s="40"/>
      <c r="HZ53" s="40"/>
      <c r="IA53" s="40"/>
      <c r="IB53" s="40"/>
      <c r="IC53" s="40"/>
      <c r="ID53" s="40"/>
      <c r="IE53" s="40"/>
      <c r="IF53" s="40"/>
      <c r="IG53" s="40"/>
      <c r="IH53" s="40"/>
      <c r="II53" s="40"/>
      <c r="IJ53" s="40"/>
      <c r="IK53" s="40"/>
      <c r="IL53" s="40"/>
      <c r="IM53" s="40"/>
      <c r="IN53" s="40"/>
      <c r="IO53" s="40"/>
      <c r="IP53" s="40"/>
      <c r="IQ53" s="40"/>
      <c r="IR53" s="40"/>
      <c r="IS53" s="40"/>
      <c r="IT53" s="40"/>
      <c r="IU53" s="40"/>
      <c r="IV53" s="40"/>
    </row>
    <row r="54" s="35" customFormat="true" ht="14.65" hidden="false" customHeight="false" outlineLevel="0" collapsed="false">
      <c r="A54" s="33" t="s">
        <v>61</v>
      </c>
      <c r="B54" s="33"/>
      <c r="C54" s="33"/>
      <c r="D54" s="33"/>
      <c r="E54" s="33"/>
      <c r="F54" s="33"/>
      <c r="G54" s="33"/>
      <c r="H54" s="37" t="n">
        <f aca="false">H52/1.1</f>
        <v>0</v>
      </c>
      <c r="I54" s="40"/>
      <c r="J54" s="39"/>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c r="DV54" s="40"/>
      <c r="DW54" s="40"/>
      <c r="DX54" s="40"/>
      <c r="DY54" s="40"/>
      <c r="DZ54" s="40"/>
      <c r="EA54" s="40"/>
      <c r="EB54" s="40"/>
      <c r="EC54" s="40"/>
      <c r="ED54" s="40"/>
      <c r="EE54" s="40"/>
      <c r="EF54" s="40"/>
      <c r="EG54" s="40"/>
      <c r="EH54" s="40"/>
      <c r="EI54" s="40"/>
      <c r="EJ54" s="40"/>
      <c r="EK54" s="40"/>
      <c r="EL54" s="40"/>
      <c r="EM54" s="40"/>
      <c r="EN54" s="40"/>
      <c r="EO54" s="40"/>
      <c r="EP54" s="40"/>
      <c r="EQ54" s="40"/>
      <c r="ER54" s="40"/>
      <c r="ES54" s="40"/>
      <c r="ET54" s="40"/>
      <c r="EU54" s="40"/>
      <c r="EV54" s="40"/>
      <c r="EW54" s="40"/>
      <c r="EX54" s="40"/>
      <c r="EY54" s="40"/>
      <c r="EZ54" s="40"/>
      <c r="FA54" s="40"/>
      <c r="FB54" s="40"/>
      <c r="FC54" s="40"/>
      <c r="FD54" s="40"/>
      <c r="FE54" s="40"/>
      <c r="FF54" s="40"/>
      <c r="FG54" s="40"/>
      <c r="FH54" s="40"/>
      <c r="FI54" s="40"/>
      <c r="FJ54" s="40"/>
      <c r="FK54" s="40"/>
      <c r="FL54" s="40"/>
      <c r="FM54" s="40"/>
      <c r="FN54" s="40"/>
      <c r="FO54" s="40"/>
      <c r="FP54" s="40"/>
      <c r="FQ54" s="40"/>
      <c r="FR54" s="40"/>
      <c r="FS54" s="40"/>
      <c r="FT54" s="40"/>
      <c r="FU54" s="40"/>
      <c r="FV54" s="40"/>
      <c r="FW54" s="40"/>
      <c r="FX54" s="40"/>
      <c r="FY54" s="40"/>
      <c r="FZ54" s="40"/>
      <c r="GA54" s="40"/>
      <c r="GB54" s="40"/>
      <c r="GC54" s="40"/>
      <c r="GD54" s="40"/>
      <c r="GE54" s="40"/>
      <c r="GF54" s="40"/>
      <c r="GG54" s="40"/>
      <c r="GH54" s="40"/>
      <c r="GI54" s="40"/>
      <c r="GJ54" s="40"/>
      <c r="GK54" s="40"/>
      <c r="GL54" s="40"/>
      <c r="GM54" s="40"/>
      <c r="GN54" s="40"/>
      <c r="GO54" s="40"/>
      <c r="GP54" s="40"/>
      <c r="GQ54" s="40"/>
      <c r="GR54" s="40"/>
      <c r="GS54" s="40"/>
      <c r="GT54" s="40"/>
      <c r="GU54" s="40"/>
      <c r="GV54" s="40"/>
      <c r="GW54" s="40"/>
      <c r="GX54" s="40"/>
      <c r="GY54" s="40"/>
      <c r="GZ54" s="40"/>
      <c r="HA54" s="40"/>
      <c r="HB54" s="40"/>
      <c r="HC54" s="40"/>
      <c r="HD54" s="40"/>
      <c r="HE54" s="40"/>
      <c r="HF54" s="40"/>
      <c r="HG54" s="40"/>
      <c r="HH54" s="40"/>
      <c r="HI54" s="40"/>
      <c r="HJ54" s="40"/>
      <c r="HK54" s="40"/>
      <c r="HL54" s="40"/>
      <c r="HM54" s="40"/>
      <c r="HN54" s="40"/>
      <c r="HO54" s="40"/>
      <c r="HP54" s="40"/>
      <c r="HQ54" s="40"/>
      <c r="HR54" s="40"/>
      <c r="HS54" s="40"/>
      <c r="HT54" s="40"/>
      <c r="HU54" s="40"/>
      <c r="HV54" s="40"/>
      <c r="HW54" s="40"/>
      <c r="HX54" s="40"/>
      <c r="HY54" s="40"/>
      <c r="HZ54" s="40"/>
      <c r="IA54" s="40"/>
      <c r="IB54" s="40"/>
      <c r="IC54" s="40"/>
      <c r="ID54" s="40"/>
      <c r="IE54" s="40"/>
      <c r="IF54" s="40"/>
      <c r="IG54" s="40"/>
      <c r="IH54" s="40"/>
      <c r="II54" s="40"/>
      <c r="IJ54" s="40"/>
      <c r="IK54" s="40"/>
      <c r="IL54" s="40"/>
      <c r="IM54" s="40"/>
      <c r="IN54" s="40"/>
      <c r="IO54" s="40"/>
      <c r="IP54" s="40"/>
      <c r="IQ54" s="40"/>
      <c r="IR54" s="40"/>
      <c r="IS54" s="40"/>
      <c r="IT54" s="40"/>
      <c r="IU54" s="40"/>
      <c r="IV54" s="40"/>
    </row>
    <row r="55" s="35" customFormat="true" ht="14.65" hidden="false" customHeight="false" outlineLevel="0" collapsed="false">
      <c r="A55" s="41" t="s">
        <v>62</v>
      </c>
      <c r="B55" s="41"/>
      <c r="C55" s="41"/>
      <c r="D55" s="41"/>
      <c r="E55" s="41"/>
      <c r="F55" s="41"/>
      <c r="G55" s="41"/>
      <c r="H55" s="42"/>
      <c r="I55" s="40"/>
      <c r="J55" s="39"/>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c r="DV55" s="40"/>
      <c r="DW55" s="40"/>
      <c r="DX55" s="40"/>
      <c r="DY55" s="40"/>
      <c r="DZ55" s="40"/>
      <c r="EA55" s="40"/>
      <c r="EB55" s="40"/>
      <c r="EC55" s="40"/>
      <c r="ED55" s="40"/>
      <c r="EE55" s="40"/>
      <c r="EF55" s="40"/>
      <c r="EG55" s="40"/>
      <c r="EH55" s="40"/>
      <c r="EI55" s="40"/>
      <c r="EJ55" s="40"/>
      <c r="EK55" s="40"/>
      <c r="EL55" s="40"/>
      <c r="EM55" s="40"/>
      <c r="EN55" s="40"/>
      <c r="EO55" s="40"/>
      <c r="EP55" s="40"/>
      <c r="EQ55" s="40"/>
      <c r="ER55" s="40"/>
      <c r="ES55" s="40"/>
      <c r="ET55" s="40"/>
      <c r="EU55" s="40"/>
      <c r="EV55" s="40"/>
      <c r="EW55" s="40"/>
      <c r="EX55" s="40"/>
      <c r="EY55" s="40"/>
      <c r="EZ55" s="40"/>
      <c r="FA55" s="40"/>
      <c r="FB55" s="40"/>
      <c r="FC55" s="40"/>
      <c r="FD55" s="40"/>
      <c r="FE55" s="40"/>
      <c r="FF55" s="40"/>
      <c r="FG55" s="40"/>
      <c r="FH55" s="40"/>
      <c r="FI55" s="40"/>
      <c r="FJ55" s="40"/>
      <c r="FK55" s="40"/>
      <c r="FL55" s="40"/>
      <c r="FM55" s="40"/>
      <c r="FN55" s="40"/>
      <c r="FO55" s="40"/>
      <c r="FP55" s="40"/>
      <c r="FQ55" s="40"/>
      <c r="FR55" s="40"/>
      <c r="FS55" s="40"/>
      <c r="FT55" s="40"/>
      <c r="FU55" s="40"/>
      <c r="FV55" s="40"/>
      <c r="FW55" s="40"/>
      <c r="FX55" s="40"/>
      <c r="FY55" s="40"/>
      <c r="FZ55" s="40"/>
      <c r="GA55" s="40"/>
      <c r="GB55" s="40"/>
      <c r="GC55" s="40"/>
      <c r="GD55" s="40"/>
      <c r="GE55" s="40"/>
      <c r="GF55" s="40"/>
      <c r="GG55" s="40"/>
      <c r="GH55" s="40"/>
      <c r="GI55" s="40"/>
      <c r="GJ55" s="40"/>
      <c r="GK55" s="40"/>
      <c r="GL55" s="40"/>
      <c r="GM55" s="40"/>
      <c r="GN55" s="40"/>
      <c r="GO55" s="40"/>
      <c r="GP55" s="40"/>
      <c r="GQ55" s="40"/>
      <c r="GR55" s="40"/>
      <c r="GS55" s="40"/>
      <c r="GT55" s="40"/>
      <c r="GU55" s="40"/>
      <c r="GV55" s="40"/>
      <c r="GW55" s="40"/>
      <c r="GX55" s="40"/>
      <c r="GY55" s="40"/>
      <c r="GZ55" s="40"/>
      <c r="HA55" s="40"/>
      <c r="HB55" s="40"/>
      <c r="HC55" s="40"/>
      <c r="HD55" s="40"/>
      <c r="HE55" s="40"/>
      <c r="HF55" s="40"/>
      <c r="HG55" s="40"/>
      <c r="HH55" s="40"/>
      <c r="HI55" s="40"/>
      <c r="HJ55" s="40"/>
      <c r="HK55" s="40"/>
      <c r="HL55" s="40"/>
      <c r="HM55" s="40"/>
      <c r="HN55" s="40"/>
      <c r="HO55" s="40"/>
      <c r="HP55" s="40"/>
      <c r="HQ55" s="40"/>
      <c r="HR55" s="40"/>
      <c r="HS55" s="40"/>
      <c r="HT55" s="40"/>
      <c r="HU55" s="40"/>
      <c r="HV55" s="40"/>
      <c r="HW55" s="40"/>
      <c r="HX55" s="40"/>
      <c r="HY55" s="40"/>
      <c r="HZ55" s="40"/>
      <c r="IA55" s="40"/>
      <c r="IB55" s="40"/>
      <c r="IC55" s="40"/>
      <c r="ID55" s="40"/>
      <c r="IE55" s="40"/>
      <c r="IF55" s="40"/>
      <c r="IG55" s="40"/>
      <c r="IH55" s="40"/>
      <c r="II55" s="40"/>
      <c r="IJ55" s="40"/>
      <c r="IK55" s="40"/>
      <c r="IL55" s="40"/>
      <c r="IM55" s="40"/>
      <c r="IN55" s="40"/>
      <c r="IO55" s="40"/>
      <c r="IP55" s="40"/>
      <c r="IQ55" s="40"/>
      <c r="IR55" s="40"/>
      <c r="IS55" s="40"/>
      <c r="IT55" s="40"/>
      <c r="IU55" s="40"/>
      <c r="IV55" s="40"/>
    </row>
    <row r="56" s="45" customFormat="true" ht="14.65" hidden="false" customHeight="false" outlineLevel="0" collapsed="false">
      <c r="A56" s="43" t="s">
        <v>63</v>
      </c>
      <c r="B56" s="43"/>
      <c r="C56" s="43"/>
      <c r="D56" s="43"/>
      <c r="E56" s="43"/>
      <c r="F56" s="44" t="n">
        <f aca="false">SUM(I10:I51)</f>
        <v>0</v>
      </c>
      <c r="H56" s="46"/>
    </row>
    <row r="57" s="45" customFormat="true" ht="14.65" hidden="false" customHeight="false" outlineLevel="0" collapsed="false">
      <c r="A57" s="43" t="s">
        <v>64</v>
      </c>
      <c r="B57" s="43"/>
      <c r="C57" s="43"/>
      <c r="D57" s="43"/>
      <c r="E57" s="43"/>
      <c r="F57" s="44"/>
      <c r="H57" s="46"/>
    </row>
    <row r="58" s="45" customFormat="true" ht="14.65" hidden="false" customHeight="false" outlineLevel="0" collapsed="false">
      <c r="A58" s="47" t="s">
        <v>65</v>
      </c>
      <c r="B58" s="47"/>
      <c r="C58" s="47"/>
      <c r="D58" s="47"/>
      <c r="E58" s="47"/>
      <c r="F58" s="47"/>
      <c r="G58" s="47"/>
      <c r="H58" s="48"/>
    </row>
    <row r="59" s="45" customFormat="true" ht="14.65" hidden="false" customHeight="false" outlineLevel="0" collapsed="false">
      <c r="A59" s="49" t="s">
        <v>66</v>
      </c>
      <c r="B59" s="49"/>
      <c r="C59" s="49"/>
      <c r="D59" s="49"/>
      <c r="E59" s="49"/>
      <c r="F59" s="49"/>
      <c r="G59" s="49"/>
      <c r="H59" s="50" t="n">
        <f aca="false">H58+H54</f>
        <v>0</v>
      </c>
    </row>
    <row r="60" s="35" customFormat="true" ht="14.65" hidden="false" customHeight="false" outlineLevel="0" collapsed="false">
      <c r="A60" s="49" t="s">
        <v>67</v>
      </c>
      <c r="B60" s="49"/>
      <c r="C60" s="49"/>
      <c r="D60" s="49"/>
      <c r="E60" s="49"/>
      <c r="F60" s="49"/>
      <c r="G60" s="49"/>
      <c r="H60" s="37" t="n">
        <f aca="false">H54/2</f>
        <v>0</v>
      </c>
      <c r="I60" s="40"/>
      <c r="J60" s="39"/>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c r="DV60" s="40"/>
      <c r="DW60" s="40"/>
      <c r="DX60" s="40"/>
      <c r="DY60" s="40"/>
      <c r="DZ60" s="40"/>
      <c r="EA60" s="40"/>
      <c r="EB60" s="40"/>
      <c r="EC60" s="40"/>
      <c r="ED60" s="40"/>
      <c r="EE60" s="40"/>
      <c r="EF60" s="40"/>
      <c r="EG60" s="40"/>
      <c r="EH60" s="40"/>
      <c r="EI60" s="40"/>
      <c r="EJ60" s="40"/>
      <c r="EK60" s="40"/>
      <c r="EL60" s="40"/>
      <c r="EM60" s="40"/>
      <c r="EN60" s="40"/>
      <c r="EO60" s="40"/>
      <c r="EP60" s="40"/>
      <c r="EQ60" s="40"/>
      <c r="ER60" s="40"/>
      <c r="ES60" s="40"/>
      <c r="ET60" s="40"/>
      <c r="EU60" s="40"/>
      <c r="EV60" s="40"/>
      <c r="EW60" s="40"/>
      <c r="EX60" s="40"/>
      <c r="EY60" s="40"/>
      <c r="EZ60" s="40"/>
      <c r="FA60" s="40"/>
      <c r="FB60" s="40"/>
      <c r="FC60" s="40"/>
      <c r="FD60" s="40"/>
      <c r="FE60" s="40"/>
      <c r="FF60" s="40"/>
      <c r="FG60" s="40"/>
      <c r="FH60" s="40"/>
      <c r="FI60" s="40"/>
      <c r="FJ60" s="40"/>
      <c r="FK60" s="40"/>
      <c r="FL60" s="40"/>
      <c r="FM60" s="40"/>
      <c r="FN60" s="40"/>
      <c r="FO60" s="40"/>
      <c r="FP60" s="40"/>
      <c r="FQ60" s="40"/>
      <c r="FR60" s="40"/>
      <c r="FS60" s="40"/>
      <c r="FT60" s="40"/>
      <c r="FU60" s="40"/>
      <c r="FV60" s="40"/>
      <c r="FW60" s="40"/>
      <c r="FX60" s="40"/>
      <c r="FY60" s="40"/>
      <c r="FZ60" s="40"/>
      <c r="GA60" s="40"/>
      <c r="GB60" s="40"/>
      <c r="GC60" s="40"/>
      <c r="GD60" s="40"/>
      <c r="GE60" s="40"/>
      <c r="GF60" s="40"/>
      <c r="GG60" s="40"/>
      <c r="GH60" s="40"/>
      <c r="GI60" s="40"/>
      <c r="GJ60" s="40"/>
      <c r="GK60" s="40"/>
      <c r="GL60" s="40"/>
      <c r="GM60" s="40"/>
      <c r="GN60" s="40"/>
      <c r="GO60" s="40"/>
      <c r="GP60" s="40"/>
      <c r="GQ60" s="40"/>
      <c r="GR60" s="40"/>
      <c r="GS60" s="40"/>
      <c r="GT60" s="40"/>
      <c r="GU60" s="40"/>
      <c r="GV60" s="40"/>
      <c r="GW60" s="40"/>
      <c r="GX60" s="40"/>
      <c r="GY60" s="40"/>
      <c r="GZ60" s="40"/>
      <c r="HA60" s="40"/>
      <c r="HB60" s="40"/>
      <c r="HC60" s="40"/>
      <c r="HD60" s="40"/>
      <c r="HE60" s="40"/>
      <c r="HF60" s="40"/>
      <c r="HG60" s="40"/>
      <c r="HH60" s="40"/>
      <c r="HI60" s="40"/>
      <c r="HJ60" s="40"/>
      <c r="HK60" s="40"/>
      <c r="HL60" s="40"/>
      <c r="HM60" s="40"/>
      <c r="HN60" s="40"/>
      <c r="HO60" s="40"/>
      <c r="HP60" s="40"/>
      <c r="HQ60" s="40"/>
      <c r="HR60" s="40"/>
      <c r="HS60" s="40"/>
      <c r="HT60" s="40"/>
      <c r="HU60" s="40"/>
      <c r="HV60" s="40"/>
      <c r="HW60" s="40"/>
      <c r="HX60" s="40"/>
      <c r="HY60" s="40"/>
      <c r="HZ60" s="40"/>
      <c r="IA60" s="40"/>
      <c r="IB60" s="40"/>
      <c r="IC60" s="40"/>
      <c r="ID60" s="40"/>
      <c r="IE60" s="40"/>
      <c r="IF60" s="40"/>
      <c r="IG60" s="40"/>
      <c r="IH60" s="40"/>
      <c r="II60" s="40"/>
      <c r="IJ60" s="40"/>
      <c r="IK60" s="40"/>
      <c r="IL60" s="40"/>
      <c r="IM60" s="40"/>
      <c r="IN60" s="40"/>
      <c r="IO60" s="40"/>
      <c r="IP60" s="40"/>
      <c r="IQ60" s="40"/>
      <c r="IR60" s="40"/>
      <c r="IS60" s="40"/>
      <c r="IT60" s="40"/>
      <c r="IU60" s="40"/>
      <c r="IV60" s="40"/>
    </row>
    <row r="61" s="35" customFormat="true" ht="14.65" hidden="false" customHeight="false" outlineLevel="0" collapsed="false">
      <c r="A61" s="51" t="s">
        <v>68</v>
      </c>
      <c r="B61" s="51"/>
      <c r="C61" s="51"/>
      <c r="D61" s="51"/>
      <c r="E61" s="51"/>
      <c r="F61" s="51"/>
      <c r="G61" s="51"/>
      <c r="H61" s="52" t="n">
        <f aca="false">H54-H60</f>
        <v>0</v>
      </c>
      <c r="I61" s="40"/>
      <c r="J61" s="39"/>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c r="DV61" s="40"/>
      <c r="DW61" s="40"/>
      <c r="DX61" s="40"/>
      <c r="DY61" s="40"/>
      <c r="DZ61" s="40"/>
      <c r="EA61" s="40"/>
      <c r="EB61" s="40"/>
      <c r="EC61" s="40"/>
      <c r="ED61" s="40"/>
      <c r="EE61" s="40"/>
      <c r="EF61" s="40"/>
      <c r="EG61" s="40"/>
      <c r="EH61" s="40"/>
      <c r="EI61" s="40"/>
      <c r="EJ61" s="40"/>
      <c r="EK61" s="40"/>
      <c r="EL61" s="40"/>
      <c r="EM61" s="40"/>
      <c r="EN61" s="40"/>
      <c r="EO61" s="40"/>
      <c r="EP61" s="40"/>
      <c r="EQ61" s="40"/>
      <c r="ER61" s="40"/>
      <c r="ES61" s="40"/>
      <c r="ET61" s="40"/>
      <c r="EU61" s="40"/>
      <c r="EV61" s="40"/>
      <c r="EW61" s="40"/>
      <c r="EX61" s="40"/>
      <c r="EY61" s="40"/>
      <c r="EZ61" s="40"/>
      <c r="FA61" s="40"/>
      <c r="FB61" s="40"/>
      <c r="FC61" s="40"/>
      <c r="FD61" s="40"/>
      <c r="FE61" s="40"/>
      <c r="FF61" s="40"/>
      <c r="FG61" s="40"/>
      <c r="FH61" s="40"/>
      <c r="FI61" s="40"/>
      <c r="FJ61" s="40"/>
      <c r="FK61" s="40"/>
      <c r="FL61" s="40"/>
      <c r="FM61" s="40"/>
      <c r="FN61" s="40"/>
      <c r="FO61" s="40"/>
      <c r="FP61" s="40"/>
      <c r="FQ61" s="40"/>
      <c r="FR61" s="40"/>
      <c r="FS61" s="40"/>
      <c r="FT61" s="40"/>
      <c r="FU61" s="40"/>
      <c r="FV61" s="40"/>
      <c r="FW61" s="40"/>
      <c r="FX61" s="40"/>
      <c r="FY61" s="40"/>
      <c r="FZ61" s="40"/>
      <c r="GA61" s="40"/>
      <c r="GB61" s="40"/>
      <c r="GC61" s="40"/>
      <c r="GD61" s="40"/>
      <c r="GE61" s="40"/>
      <c r="GF61" s="40"/>
      <c r="GG61" s="40"/>
      <c r="GH61" s="40"/>
      <c r="GI61" s="40"/>
      <c r="GJ61" s="40"/>
      <c r="GK61" s="40"/>
      <c r="GL61" s="40"/>
      <c r="GM61" s="40"/>
      <c r="GN61" s="40"/>
      <c r="GO61" s="40"/>
      <c r="GP61" s="40"/>
      <c r="GQ61" s="40"/>
      <c r="GR61" s="40"/>
      <c r="GS61" s="40"/>
      <c r="GT61" s="40"/>
      <c r="GU61" s="40"/>
      <c r="GV61" s="40"/>
      <c r="GW61" s="40"/>
      <c r="GX61" s="40"/>
      <c r="GY61" s="40"/>
      <c r="GZ61" s="40"/>
      <c r="HA61" s="40"/>
      <c r="HB61" s="40"/>
      <c r="HC61" s="40"/>
      <c r="HD61" s="40"/>
      <c r="HE61" s="40"/>
      <c r="HF61" s="40"/>
      <c r="HG61" s="40"/>
      <c r="HH61" s="40"/>
      <c r="HI61" s="40"/>
      <c r="HJ61" s="40"/>
      <c r="HK61" s="40"/>
      <c r="HL61" s="40"/>
      <c r="HM61" s="40"/>
      <c r="HN61" s="40"/>
      <c r="HO61" s="40"/>
      <c r="HP61" s="40"/>
      <c r="HQ61" s="40"/>
      <c r="HR61" s="40"/>
      <c r="HS61" s="40"/>
      <c r="HT61" s="40"/>
      <c r="HU61" s="40"/>
      <c r="HV61" s="40"/>
      <c r="HW61" s="40"/>
      <c r="HX61" s="40"/>
      <c r="HY61" s="40"/>
      <c r="HZ61" s="40"/>
      <c r="IA61" s="40"/>
      <c r="IB61" s="40"/>
      <c r="IC61" s="40"/>
      <c r="ID61" s="40"/>
      <c r="IE61" s="40"/>
      <c r="IF61" s="40"/>
      <c r="IG61" s="40"/>
      <c r="IH61" s="40"/>
      <c r="II61" s="40"/>
      <c r="IJ61" s="40"/>
      <c r="IK61" s="40"/>
      <c r="IL61" s="40"/>
      <c r="IM61" s="40"/>
      <c r="IN61" s="40"/>
      <c r="IO61" s="40"/>
      <c r="IP61" s="40"/>
      <c r="IQ61" s="40"/>
      <c r="IR61" s="40"/>
      <c r="IS61" s="40"/>
      <c r="IT61" s="40"/>
      <c r="IU61" s="40"/>
      <c r="IV61" s="40"/>
    </row>
    <row r="62" s="54" customFormat="true" ht="24.5" hidden="false" customHeight="true" outlineLevel="0" collapsed="false">
      <c r="A62" s="53" t="s">
        <v>69</v>
      </c>
      <c r="B62" s="53"/>
      <c r="C62" s="53"/>
      <c r="D62" s="53"/>
      <c r="E62" s="53"/>
      <c r="F62" s="53"/>
      <c r="G62" s="53"/>
      <c r="H62" s="53"/>
      <c r="J62" s="55"/>
    </row>
    <row r="63" customFormat="false" ht="9.7" hidden="false" customHeight="true" outlineLevel="0" collapsed="false">
      <c r="A63" s="0"/>
      <c r="B63" s="0"/>
      <c r="C63" s="0"/>
      <c r="D63" s="0"/>
      <c r="E63" s="0"/>
      <c r="F63" s="0"/>
      <c r="G63" s="0"/>
      <c r="H63" s="0"/>
      <c r="I63" s="0"/>
      <c r="J63" s="0"/>
      <c r="K63" s="0"/>
      <c r="L63" s="0"/>
      <c r="M63" s="0"/>
      <c r="N63" s="0"/>
      <c r="O63" s="0"/>
      <c r="P63" s="0"/>
      <c r="Q63" s="0"/>
      <c r="R63" s="0"/>
      <c r="S63" s="0"/>
      <c r="T63" s="0"/>
      <c r="U63" s="0"/>
      <c r="V63" s="0"/>
      <c r="W63" s="0"/>
      <c r="X63" s="0"/>
      <c r="Y63" s="0"/>
      <c r="Z63" s="0"/>
      <c r="AA63" s="0"/>
      <c r="AB63" s="0"/>
      <c r="AC63" s="0"/>
      <c r="AD63" s="0"/>
      <c r="AE63" s="0"/>
      <c r="AF63" s="0"/>
      <c r="AG63" s="0"/>
      <c r="AH63" s="0"/>
      <c r="AI63" s="0"/>
      <c r="AJ63" s="0"/>
      <c r="AK63" s="0"/>
      <c r="AL63" s="0"/>
      <c r="AM63" s="0"/>
      <c r="AN63" s="0"/>
      <c r="AO63" s="0"/>
      <c r="AP63" s="0"/>
      <c r="AQ63" s="0"/>
      <c r="AR63" s="0"/>
      <c r="AS63" s="0"/>
      <c r="AT63" s="0"/>
      <c r="AU63" s="0"/>
      <c r="AV63" s="0"/>
      <c r="AW63" s="0"/>
      <c r="AX63" s="0"/>
      <c r="AY63" s="0"/>
      <c r="AZ63" s="0"/>
      <c r="BA63" s="0"/>
      <c r="BB63" s="0"/>
      <c r="BC63" s="0"/>
      <c r="BD63" s="0"/>
      <c r="BE63" s="0"/>
      <c r="BF63" s="0"/>
      <c r="BG63" s="0"/>
      <c r="BH63" s="0"/>
      <c r="BI63" s="0"/>
      <c r="BJ63" s="0"/>
      <c r="BK63" s="0"/>
      <c r="BL63" s="0"/>
      <c r="BM63" s="0"/>
      <c r="BN63" s="0"/>
      <c r="BO63" s="0"/>
      <c r="BP63" s="0"/>
      <c r="BQ63" s="0"/>
      <c r="BR63" s="0"/>
      <c r="BS63" s="0"/>
      <c r="BT63" s="0"/>
      <c r="BU63" s="0"/>
      <c r="BV63" s="0"/>
      <c r="BW63" s="0"/>
      <c r="BX63" s="0"/>
      <c r="BY63" s="0"/>
      <c r="BZ63" s="0"/>
      <c r="CA63" s="0"/>
      <c r="CB63" s="0"/>
      <c r="CC63" s="0"/>
      <c r="CD63" s="0"/>
      <c r="CE63" s="0"/>
      <c r="CF63" s="0"/>
      <c r="CG63" s="0"/>
      <c r="CH63" s="0"/>
      <c r="CI63" s="0"/>
      <c r="CJ63" s="0"/>
      <c r="CK63" s="0"/>
      <c r="CL63" s="0"/>
      <c r="CM63" s="0"/>
      <c r="CN63" s="0"/>
      <c r="CO63" s="0"/>
      <c r="CP63" s="0"/>
      <c r="CQ63" s="0"/>
      <c r="CR63" s="0"/>
      <c r="CS63" s="0"/>
      <c r="CT63" s="0"/>
      <c r="CU63" s="0"/>
      <c r="CV63" s="0"/>
      <c r="CW63" s="0"/>
      <c r="CX63" s="0"/>
      <c r="CY63" s="0"/>
      <c r="CZ63" s="0"/>
      <c r="DA63" s="0"/>
      <c r="DB63" s="0"/>
      <c r="DC63" s="0"/>
      <c r="DD63" s="0"/>
      <c r="DE63" s="0"/>
      <c r="DF63" s="0"/>
      <c r="DG63" s="0"/>
      <c r="DH63" s="0"/>
      <c r="DI63" s="0"/>
      <c r="DJ63" s="0"/>
      <c r="DK63" s="0"/>
      <c r="DL63" s="0"/>
      <c r="DM63" s="0"/>
      <c r="DN63" s="0"/>
      <c r="DO63" s="0"/>
      <c r="DP63" s="0"/>
      <c r="DQ63" s="0"/>
      <c r="DR63" s="0"/>
      <c r="DS63" s="0"/>
      <c r="DT63" s="0"/>
      <c r="DU63" s="0"/>
      <c r="DV63" s="0"/>
      <c r="DW63" s="0"/>
      <c r="DX63" s="0"/>
      <c r="DY63" s="0"/>
      <c r="DZ63" s="0"/>
      <c r="EA63" s="0"/>
      <c r="EB63" s="0"/>
      <c r="EC63" s="0"/>
      <c r="ED63" s="0"/>
      <c r="EE63" s="0"/>
      <c r="EF63" s="0"/>
      <c r="EG63" s="0"/>
      <c r="EH63" s="0"/>
      <c r="EI63" s="0"/>
      <c r="EJ63" s="0"/>
      <c r="EK63" s="0"/>
      <c r="EL63" s="0"/>
      <c r="EM63" s="0"/>
      <c r="EN63" s="0"/>
      <c r="EO63" s="0"/>
      <c r="EP63" s="0"/>
      <c r="EQ63" s="0"/>
      <c r="ER63" s="0"/>
      <c r="ES63" s="0"/>
      <c r="ET63" s="0"/>
      <c r="EU63" s="0"/>
      <c r="EV63" s="0"/>
      <c r="EW63" s="0"/>
      <c r="EX63" s="0"/>
      <c r="EY63" s="0"/>
      <c r="EZ63" s="0"/>
      <c r="FA63" s="0"/>
      <c r="FB63" s="0"/>
      <c r="FC63" s="0"/>
      <c r="FD63" s="0"/>
      <c r="FE63" s="0"/>
      <c r="FF63" s="0"/>
      <c r="FG63" s="0"/>
      <c r="FH63" s="0"/>
      <c r="FI63" s="0"/>
      <c r="FJ63" s="0"/>
      <c r="FK63" s="0"/>
      <c r="FL63" s="0"/>
      <c r="FM63" s="0"/>
      <c r="FN63" s="0"/>
      <c r="FO63" s="0"/>
      <c r="FP63" s="0"/>
      <c r="FQ63" s="0"/>
      <c r="FR63" s="0"/>
      <c r="FS63" s="0"/>
      <c r="FT63" s="0"/>
      <c r="FU63" s="0"/>
      <c r="FV63" s="0"/>
      <c r="FW63" s="0"/>
      <c r="FX63" s="0"/>
      <c r="FY63" s="0"/>
      <c r="FZ63" s="0"/>
      <c r="GA63" s="0"/>
      <c r="GB63" s="0"/>
      <c r="GC63" s="0"/>
      <c r="GD63" s="0"/>
      <c r="GE63" s="0"/>
      <c r="GF63" s="0"/>
      <c r="GG63" s="0"/>
      <c r="GH63" s="0"/>
      <c r="GI63" s="0"/>
      <c r="GJ63" s="0"/>
      <c r="GK63" s="0"/>
      <c r="GL63" s="0"/>
      <c r="GM63" s="0"/>
      <c r="GN63" s="0"/>
      <c r="GO63" s="0"/>
      <c r="GP63" s="0"/>
      <c r="GQ63" s="0"/>
      <c r="GR63" s="0"/>
      <c r="GS63" s="0"/>
      <c r="GT63" s="0"/>
      <c r="GU63" s="0"/>
      <c r="GV63" s="0"/>
      <c r="GW63" s="0"/>
      <c r="GX63" s="0"/>
      <c r="GY63" s="0"/>
      <c r="GZ63" s="0"/>
      <c r="HA63" s="0"/>
      <c r="HB63" s="0"/>
      <c r="HC63" s="0"/>
      <c r="HD63" s="0"/>
      <c r="HE63" s="0"/>
      <c r="HF63" s="0"/>
      <c r="HG63" s="0"/>
      <c r="HH63" s="0"/>
      <c r="HI63" s="0"/>
      <c r="HJ63" s="0"/>
      <c r="HK63" s="0"/>
      <c r="HL63" s="0"/>
      <c r="HM63" s="0"/>
      <c r="HN63" s="0"/>
      <c r="HO63" s="0"/>
      <c r="HP63" s="0"/>
      <c r="HQ63" s="0"/>
      <c r="HR63" s="0"/>
      <c r="HS63" s="0"/>
      <c r="HT63" s="0"/>
      <c r="HU63" s="0"/>
      <c r="HV63" s="0"/>
      <c r="HW63" s="0"/>
      <c r="HX63" s="0"/>
      <c r="HY63" s="0"/>
      <c r="HZ63" s="0"/>
      <c r="IA63" s="0"/>
      <c r="IB63" s="0"/>
      <c r="IC63" s="0"/>
      <c r="ID63" s="0"/>
      <c r="IE63" s="0"/>
      <c r="IF63" s="0"/>
      <c r="IG63" s="0"/>
      <c r="IH63" s="0"/>
      <c r="II63" s="0"/>
      <c r="IJ63" s="0"/>
      <c r="IK63" s="0"/>
      <c r="IL63" s="0"/>
      <c r="IM63" s="0"/>
      <c r="IN63" s="0"/>
      <c r="IO63" s="0"/>
      <c r="IP63" s="0"/>
      <c r="IQ63" s="0"/>
      <c r="IR63" s="0"/>
      <c r="IS63" s="0"/>
      <c r="IT63" s="0"/>
      <c r="IU63" s="0"/>
      <c r="IV63" s="0"/>
      <c r="IW63" s="0"/>
      <c r="IX63" s="0"/>
      <c r="IY63" s="0"/>
      <c r="IZ63" s="0"/>
      <c r="JA63" s="0"/>
      <c r="JB63" s="0"/>
      <c r="JC63" s="0"/>
      <c r="JD63" s="0"/>
      <c r="JE63" s="0"/>
      <c r="JF63" s="0"/>
      <c r="JG63" s="0"/>
      <c r="JH63" s="0"/>
      <c r="JI63" s="0"/>
      <c r="JJ63" s="0"/>
      <c r="JK63" s="0"/>
      <c r="JL63" s="0"/>
      <c r="JM63" s="0"/>
      <c r="JN63" s="0"/>
      <c r="JO63" s="0"/>
      <c r="JP63" s="0"/>
      <c r="JQ63" s="0"/>
      <c r="JR63" s="0"/>
      <c r="JS63" s="0"/>
      <c r="JT63" s="0"/>
      <c r="JU63" s="0"/>
      <c r="JV63" s="0"/>
      <c r="JW63" s="0"/>
      <c r="JX63" s="0"/>
      <c r="JY63" s="0"/>
      <c r="JZ63" s="0"/>
      <c r="KA63" s="0"/>
      <c r="KB63" s="0"/>
      <c r="KC63" s="0"/>
      <c r="KD63" s="0"/>
      <c r="KE63" s="0"/>
      <c r="KF63" s="0"/>
      <c r="KG63" s="0"/>
      <c r="KH63" s="0"/>
      <c r="KI63" s="0"/>
      <c r="KJ63" s="0"/>
      <c r="KK63" s="0"/>
      <c r="KL63" s="0"/>
      <c r="KM63" s="0"/>
      <c r="KN63" s="0"/>
      <c r="KO63" s="0"/>
      <c r="KP63" s="0"/>
      <c r="KQ63" s="0"/>
      <c r="KR63" s="0"/>
      <c r="KS63" s="0"/>
      <c r="KT63" s="0"/>
      <c r="KU63" s="0"/>
      <c r="KV63" s="0"/>
      <c r="KW63" s="0"/>
      <c r="KX63" s="0"/>
      <c r="KY63" s="0"/>
      <c r="KZ63" s="0"/>
      <c r="LA63" s="0"/>
      <c r="LB63" s="0"/>
      <c r="LC63" s="0"/>
      <c r="LD63" s="0"/>
      <c r="LE63" s="0"/>
      <c r="LF63" s="0"/>
      <c r="LG63" s="0"/>
      <c r="LH63" s="0"/>
      <c r="LI63" s="0"/>
      <c r="LJ63" s="0"/>
      <c r="LK63" s="0"/>
      <c r="LL63" s="0"/>
      <c r="LM63" s="0"/>
      <c r="LN63" s="0"/>
      <c r="LO63" s="0"/>
      <c r="LP63" s="0"/>
      <c r="LQ63" s="0"/>
      <c r="LR63" s="0"/>
      <c r="LS63" s="0"/>
      <c r="LT63" s="0"/>
      <c r="LU63" s="0"/>
      <c r="LV63" s="0"/>
      <c r="LW63" s="0"/>
      <c r="LX63" s="0"/>
      <c r="LY63" s="0"/>
      <c r="LZ63" s="0"/>
      <c r="MA63" s="0"/>
      <c r="MB63" s="0"/>
      <c r="MC63" s="0"/>
      <c r="MD63" s="0"/>
      <c r="ME63" s="0"/>
      <c r="MF63" s="0"/>
      <c r="MG63" s="0"/>
      <c r="MH63" s="0"/>
      <c r="MI63" s="0"/>
      <c r="MJ63" s="0"/>
      <c r="MK63" s="0"/>
      <c r="ML63" s="0"/>
      <c r="MM63" s="0"/>
      <c r="MN63" s="0"/>
      <c r="MO63" s="0"/>
      <c r="MP63" s="0"/>
      <c r="MQ63" s="0"/>
      <c r="MR63" s="0"/>
      <c r="MS63" s="0"/>
      <c r="MT63" s="0"/>
      <c r="MU63" s="0"/>
      <c r="MV63" s="0"/>
      <c r="MW63" s="0"/>
      <c r="MX63" s="0"/>
      <c r="MY63" s="0"/>
      <c r="MZ63" s="0"/>
      <c r="NA63" s="0"/>
      <c r="NB63" s="0"/>
      <c r="NC63" s="0"/>
      <c r="ND63" s="0"/>
      <c r="NE63" s="0"/>
      <c r="NF63" s="0"/>
      <c r="NG63" s="0"/>
      <c r="NH63" s="0"/>
      <c r="NI63" s="0"/>
      <c r="NJ63" s="0"/>
      <c r="NK63" s="0"/>
      <c r="NL63" s="0"/>
      <c r="NM63" s="0"/>
      <c r="NN63" s="0"/>
      <c r="NO63" s="0"/>
      <c r="NP63" s="0"/>
      <c r="NQ63" s="0"/>
      <c r="NR63" s="0"/>
      <c r="NS63" s="0"/>
      <c r="NT63" s="0"/>
      <c r="NU63" s="0"/>
      <c r="NV63" s="0"/>
      <c r="NW63" s="0"/>
      <c r="NX63" s="0"/>
      <c r="NY63" s="0"/>
      <c r="NZ63" s="0"/>
      <c r="OA63" s="0"/>
      <c r="OB63" s="0"/>
      <c r="OC63" s="0"/>
      <c r="OD63" s="0"/>
      <c r="OE63" s="0"/>
      <c r="OF63" s="0"/>
      <c r="OG63" s="0"/>
      <c r="OH63" s="0"/>
      <c r="OI63" s="0"/>
      <c r="OJ63" s="0"/>
      <c r="OK63" s="0"/>
      <c r="OL63" s="0"/>
      <c r="OM63" s="0"/>
      <c r="ON63" s="0"/>
      <c r="OO63" s="0"/>
      <c r="OP63" s="0"/>
      <c r="OQ63" s="0"/>
      <c r="OR63" s="0"/>
      <c r="OS63" s="0"/>
      <c r="OT63" s="0"/>
      <c r="OU63" s="0"/>
      <c r="OV63" s="0"/>
      <c r="OW63" s="0"/>
      <c r="OX63" s="0"/>
      <c r="OY63" s="0"/>
      <c r="OZ63" s="0"/>
      <c r="PA63" s="0"/>
      <c r="PB63" s="0"/>
      <c r="PC63" s="0"/>
      <c r="PD63" s="0"/>
      <c r="PE63" s="0"/>
      <c r="PF63" s="0"/>
      <c r="PG63" s="0"/>
      <c r="PH63" s="0"/>
      <c r="PI63" s="0"/>
      <c r="PJ63" s="0"/>
      <c r="PK63" s="0"/>
      <c r="PL63" s="0"/>
      <c r="PM63" s="0"/>
      <c r="PN63" s="0"/>
      <c r="PO63" s="0"/>
      <c r="PP63" s="0"/>
      <c r="PQ63" s="0"/>
      <c r="PR63" s="0"/>
      <c r="PS63" s="0"/>
      <c r="PT63" s="0"/>
      <c r="PU63" s="0"/>
      <c r="PV63" s="0"/>
      <c r="PW63" s="0"/>
      <c r="PX63" s="0"/>
      <c r="PY63" s="0"/>
      <c r="PZ63" s="0"/>
      <c r="QA63" s="0"/>
      <c r="QB63" s="0"/>
      <c r="QC63" s="0"/>
      <c r="QD63" s="0"/>
      <c r="QE63" s="0"/>
      <c r="QF63" s="0"/>
      <c r="QG63" s="0"/>
      <c r="QH63" s="0"/>
      <c r="QI63" s="0"/>
      <c r="QJ63" s="0"/>
      <c r="QK63" s="0"/>
      <c r="QL63" s="0"/>
      <c r="QM63" s="0"/>
      <c r="QN63" s="0"/>
      <c r="QO63" s="0"/>
      <c r="QP63" s="0"/>
      <c r="QQ63" s="0"/>
      <c r="QR63" s="0"/>
      <c r="QS63" s="0"/>
      <c r="QT63" s="0"/>
      <c r="QU63" s="0"/>
      <c r="QV63" s="0"/>
      <c r="QW63" s="0"/>
      <c r="QX63" s="0"/>
      <c r="QY63" s="0"/>
      <c r="QZ63" s="0"/>
      <c r="RA63" s="0"/>
      <c r="RB63" s="0"/>
      <c r="RC63" s="0"/>
      <c r="RD63" s="0"/>
      <c r="RE63" s="0"/>
      <c r="RF63" s="0"/>
      <c r="RG63" s="0"/>
      <c r="RH63" s="0"/>
      <c r="RI63" s="0"/>
      <c r="RJ63" s="0"/>
      <c r="RK63" s="0"/>
      <c r="RL63" s="0"/>
      <c r="RM63" s="0"/>
      <c r="RN63" s="0"/>
      <c r="RO63" s="0"/>
      <c r="RP63" s="0"/>
      <c r="RQ63" s="0"/>
      <c r="RR63" s="0"/>
      <c r="RS63" s="0"/>
      <c r="RT63" s="0"/>
      <c r="RU63" s="0"/>
      <c r="RV63" s="0"/>
      <c r="RW63" s="0"/>
      <c r="RX63" s="0"/>
      <c r="RY63" s="0"/>
      <c r="RZ63" s="0"/>
      <c r="SA63" s="0"/>
      <c r="SB63" s="0"/>
      <c r="SC63" s="0"/>
      <c r="SD63" s="0"/>
      <c r="SE63" s="0"/>
      <c r="SF63" s="0"/>
      <c r="SG63" s="0"/>
      <c r="SH63" s="0"/>
      <c r="SI63" s="0"/>
      <c r="SJ63" s="0"/>
      <c r="SK63" s="0"/>
      <c r="SL63" s="0"/>
      <c r="SM63" s="0"/>
      <c r="SN63" s="0"/>
      <c r="SO63" s="0"/>
      <c r="SP63" s="0"/>
      <c r="SQ63" s="0"/>
      <c r="SR63" s="0"/>
      <c r="SS63" s="0"/>
      <c r="ST63" s="0"/>
      <c r="SU63" s="0"/>
      <c r="SV63" s="0"/>
      <c r="SW63" s="0"/>
      <c r="SX63" s="0"/>
      <c r="SY63" s="0"/>
      <c r="SZ63" s="0"/>
      <c r="TA63" s="0"/>
      <c r="TB63" s="0"/>
      <c r="TC63" s="0"/>
      <c r="TD63" s="0"/>
      <c r="TE63" s="0"/>
      <c r="TF63" s="0"/>
      <c r="TG63" s="0"/>
      <c r="TH63" s="0"/>
      <c r="TI63" s="0"/>
      <c r="TJ63" s="0"/>
      <c r="TK63" s="0"/>
      <c r="TL63" s="0"/>
      <c r="TM63" s="0"/>
      <c r="TN63" s="0"/>
      <c r="TO63" s="0"/>
      <c r="TP63" s="0"/>
      <c r="TQ63" s="0"/>
      <c r="TR63" s="0"/>
      <c r="TS63" s="0"/>
      <c r="TT63" s="0"/>
      <c r="TU63" s="0"/>
      <c r="TV63" s="0"/>
      <c r="TW63" s="0"/>
      <c r="TX63" s="0"/>
      <c r="TY63" s="0"/>
      <c r="TZ63" s="0"/>
      <c r="UA63" s="0"/>
      <c r="UB63" s="0"/>
      <c r="UC63" s="0"/>
      <c r="UD63" s="0"/>
      <c r="UE63" s="0"/>
      <c r="UF63" s="0"/>
      <c r="UG63" s="0"/>
      <c r="UH63" s="0"/>
      <c r="UI63" s="0"/>
      <c r="UJ63" s="0"/>
      <c r="UK63" s="0"/>
      <c r="UL63" s="0"/>
      <c r="UM63" s="0"/>
      <c r="UN63" s="0"/>
      <c r="UO63" s="0"/>
      <c r="UP63" s="0"/>
      <c r="UQ63" s="0"/>
      <c r="UR63" s="0"/>
      <c r="US63" s="0"/>
      <c r="UT63" s="0"/>
      <c r="UU63" s="0"/>
      <c r="UV63" s="0"/>
      <c r="UW63" s="0"/>
      <c r="UX63" s="0"/>
      <c r="UY63" s="0"/>
      <c r="UZ63" s="0"/>
      <c r="VA63" s="0"/>
      <c r="VB63" s="0"/>
      <c r="VC63" s="0"/>
      <c r="VD63" s="0"/>
      <c r="VE63" s="0"/>
      <c r="VF63" s="0"/>
      <c r="VG63" s="0"/>
      <c r="VH63" s="0"/>
      <c r="VI63" s="0"/>
      <c r="VJ63" s="0"/>
      <c r="VK63" s="0"/>
      <c r="VL63" s="0"/>
      <c r="VM63" s="0"/>
      <c r="VN63" s="0"/>
      <c r="VO63" s="0"/>
      <c r="VP63" s="0"/>
      <c r="VQ63" s="0"/>
      <c r="VR63" s="0"/>
      <c r="VS63" s="0"/>
      <c r="VT63" s="0"/>
      <c r="VU63" s="0"/>
      <c r="VV63" s="0"/>
      <c r="VW63" s="0"/>
      <c r="VX63" s="0"/>
      <c r="VY63" s="0"/>
      <c r="VZ63" s="0"/>
      <c r="WA63" s="0"/>
      <c r="WB63" s="0"/>
      <c r="WC63" s="0"/>
      <c r="WD63" s="0"/>
      <c r="WE63" s="0"/>
      <c r="WF63" s="0"/>
      <c r="WG63" s="0"/>
      <c r="WH63" s="0"/>
      <c r="WI63" s="0"/>
      <c r="WJ63" s="0"/>
      <c r="WK63" s="0"/>
      <c r="WL63" s="0"/>
      <c r="WM63" s="0"/>
      <c r="WN63" s="0"/>
      <c r="WO63" s="0"/>
      <c r="WP63" s="0"/>
      <c r="WQ63" s="0"/>
      <c r="WR63" s="0"/>
      <c r="WS63" s="0"/>
      <c r="WT63" s="0"/>
      <c r="WU63" s="0"/>
      <c r="WV63" s="0"/>
      <c r="WW63" s="0"/>
      <c r="WX63" s="0"/>
      <c r="WY63" s="0"/>
      <c r="WZ63" s="0"/>
      <c r="XA63" s="0"/>
      <c r="XB63" s="0"/>
      <c r="XC63" s="0"/>
      <c r="XD63" s="0"/>
      <c r="XE63" s="0"/>
      <c r="XF63" s="0"/>
      <c r="XG63" s="0"/>
      <c r="XH63" s="0"/>
      <c r="XI63" s="0"/>
      <c r="XJ63" s="0"/>
      <c r="XK63" s="0"/>
      <c r="XL63" s="0"/>
      <c r="XM63" s="0"/>
      <c r="XN63" s="0"/>
      <c r="XO63" s="0"/>
      <c r="XP63" s="0"/>
      <c r="XQ63" s="0"/>
      <c r="XR63" s="0"/>
      <c r="XS63" s="0"/>
      <c r="XT63" s="0"/>
      <c r="XU63" s="0"/>
      <c r="XV63" s="0"/>
      <c r="XW63" s="0"/>
      <c r="XX63" s="0"/>
      <c r="XY63" s="0"/>
      <c r="XZ63" s="0"/>
      <c r="YA63" s="0"/>
      <c r="YB63" s="0"/>
      <c r="YC63" s="0"/>
      <c r="YD63" s="0"/>
      <c r="YE63" s="0"/>
      <c r="YF63" s="0"/>
      <c r="YG63" s="0"/>
      <c r="YH63" s="0"/>
      <c r="YI63" s="0"/>
      <c r="YJ63" s="0"/>
      <c r="YK63" s="0"/>
      <c r="YL63" s="0"/>
      <c r="YM63" s="0"/>
      <c r="YN63" s="0"/>
      <c r="YO63" s="0"/>
      <c r="YP63" s="0"/>
      <c r="YQ63" s="0"/>
      <c r="YR63" s="0"/>
      <c r="YS63" s="0"/>
      <c r="YT63" s="0"/>
      <c r="YU63" s="0"/>
      <c r="YV63" s="0"/>
      <c r="YW63" s="0"/>
      <c r="YX63" s="0"/>
      <c r="YY63" s="0"/>
      <c r="YZ63" s="0"/>
      <c r="ZA63" s="0"/>
      <c r="ZB63" s="0"/>
      <c r="ZC63" s="0"/>
      <c r="ZD63" s="0"/>
      <c r="ZE63" s="0"/>
      <c r="ZF63" s="0"/>
      <c r="ZG63" s="0"/>
      <c r="ZH63" s="0"/>
      <c r="ZI63" s="0"/>
      <c r="ZJ63" s="0"/>
      <c r="ZK63" s="0"/>
      <c r="ZL63" s="0"/>
      <c r="ZM63" s="0"/>
      <c r="ZN63" s="0"/>
      <c r="ZO63" s="0"/>
      <c r="ZP63" s="0"/>
      <c r="ZQ63" s="0"/>
      <c r="ZR63" s="0"/>
      <c r="ZS63" s="0"/>
      <c r="ZT63" s="0"/>
      <c r="ZU63" s="0"/>
      <c r="ZV63" s="0"/>
      <c r="ZW63" s="0"/>
      <c r="ZX63" s="0"/>
      <c r="ZY63" s="0"/>
      <c r="ZZ63" s="0"/>
      <c r="AAA63" s="0"/>
      <c r="AAB63" s="0"/>
      <c r="AAC63" s="0"/>
      <c r="AAD63" s="0"/>
      <c r="AAE63" s="0"/>
      <c r="AAF63" s="0"/>
      <c r="AAG63" s="0"/>
      <c r="AAH63" s="0"/>
      <c r="AAI63" s="0"/>
      <c r="AAJ63" s="0"/>
      <c r="AAK63" s="0"/>
      <c r="AAL63" s="0"/>
      <c r="AAM63" s="0"/>
      <c r="AAN63" s="0"/>
      <c r="AAO63" s="0"/>
      <c r="AAP63" s="0"/>
      <c r="AAQ63" s="0"/>
      <c r="AAR63" s="0"/>
      <c r="AAS63" s="0"/>
      <c r="AAT63" s="0"/>
      <c r="AAU63" s="0"/>
      <c r="AAV63" s="0"/>
      <c r="AAW63" s="0"/>
      <c r="AAX63" s="0"/>
      <c r="AAY63" s="0"/>
      <c r="AAZ63" s="0"/>
      <c r="ABA63" s="0"/>
      <c r="ABB63" s="0"/>
      <c r="ABC63" s="0"/>
      <c r="ABD63" s="0"/>
      <c r="ABE63" s="0"/>
      <c r="ABF63" s="0"/>
      <c r="ABG63" s="0"/>
      <c r="ABH63" s="0"/>
      <c r="ABI63" s="0"/>
      <c r="ABJ63" s="0"/>
      <c r="ABK63" s="0"/>
      <c r="ABL63" s="0"/>
      <c r="ABM63" s="0"/>
      <c r="ABN63" s="0"/>
      <c r="ABO63" s="0"/>
      <c r="ABP63" s="0"/>
      <c r="ABQ63" s="0"/>
      <c r="ABR63" s="0"/>
      <c r="ABS63" s="0"/>
      <c r="ABT63" s="0"/>
      <c r="ABU63" s="0"/>
      <c r="ABV63" s="0"/>
      <c r="ABW63" s="0"/>
      <c r="ABX63" s="0"/>
      <c r="ABY63" s="0"/>
      <c r="ABZ63" s="0"/>
      <c r="ACA63" s="0"/>
      <c r="ACB63" s="0"/>
      <c r="ACC63" s="0"/>
      <c r="ACD63" s="0"/>
      <c r="ACE63" s="0"/>
      <c r="ACF63" s="0"/>
      <c r="ACG63" s="0"/>
      <c r="ACH63" s="0"/>
      <c r="ACI63" s="0"/>
      <c r="ACJ63" s="0"/>
      <c r="ACK63" s="0"/>
      <c r="ACL63" s="0"/>
      <c r="ACM63" s="0"/>
      <c r="ACN63" s="0"/>
      <c r="ACO63" s="0"/>
      <c r="ACP63" s="0"/>
      <c r="ACQ63" s="0"/>
      <c r="ACR63" s="0"/>
      <c r="ACS63" s="0"/>
      <c r="ACT63" s="0"/>
      <c r="ACU63" s="0"/>
      <c r="ACV63" s="0"/>
      <c r="ACW63" s="0"/>
      <c r="ACX63" s="0"/>
      <c r="ACY63" s="0"/>
      <c r="ACZ63" s="0"/>
      <c r="ADA63" s="0"/>
      <c r="ADB63" s="0"/>
      <c r="ADC63" s="0"/>
      <c r="ADD63" s="0"/>
      <c r="ADE63" s="0"/>
      <c r="ADF63" s="0"/>
      <c r="ADG63" s="0"/>
      <c r="ADH63" s="0"/>
      <c r="ADI63" s="0"/>
      <c r="ADJ63" s="0"/>
      <c r="ADK63" s="0"/>
      <c r="ADL63" s="0"/>
      <c r="ADM63" s="0"/>
      <c r="ADN63" s="0"/>
      <c r="ADO63" s="0"/>
      <c r="ADP63" s="0"/>
      <c r="ADQ63" s="0"/>
      <c r="ADR63" s="0"/>
      <c r="ADS63" s="0"/>
      <c r="ADT63" s="0"/>
      <c r="ADU63" s="0"/>
      <c r="ADV63" s="0"/>
      <c r="ADW63" s="0"/>
      <c r="ADX63" s="0"/>
      <c r="ADY63" s="0"/>
      <c r="ADZ63" s="0"/>
      <c r="AEA63" s="0"/>
      <c r="AEB63" s="0"/>
      <c r="AEC63" s="0"/>
      <c r="AED63" s="0"/>
      <c r="AEE63" s="0"/>
      <c r="AEF63" s="0"/>
      <c r="AEG63" s="0"/>
      <c r="AEH63" s="0"/>
      <c r="AEI63" s="0"/>
      <c r="AEJ63" s="0"/>
      <c r="AEK63" s="0"/>
      <c r="AEL63" s="0"/>
      <c r="AEM63" s="0"/>
      <c r="AEN63" s="0"/>
      <c r="AEO63" s="0"/>
      <c r="AEP63" s="0"/>
      <c r="AEQ63" s="0"/>
      <c r="AER63" s="0"/>
      <c r="AES63" s="0"/>
      <c r="AET63" s="0"/>
      <c r="AEU63" s="0"/>
      <c r="AEV63" s="0"/>
      <c r="AEW63" s="0"/>
      <c r="AEX63" s="0"/>
      <c r="AEY63" s="0"/>
      <c r="AEZ63" s="0"/>
      <c r="AFA63" s="0"/>
      <c r="AFB63" s="0"/>
      <c r="AFC63" s="0"/>
      <c r="AFD63" s="0"/>
      <c r="AFE63" s="0"/>
      <c r="AFF63" s="0"/>
      <c r="AFG63" s="0"/>
      <c r="AFH63" s="0"/>
      <c r="AFI63" s="0"/>
      <c r="AFJ63" s="0"/>
      <c r="AFK63" s="0"/>
      <c r="AFL63" s="0"/>
      <c r="AFM63" s="0"/>
      <c r="AFN63" s="0"/>
      <c r="AFO63" s="0"/>
      <c r="AFP63" s="0"/>
      <c r="AFQ63" s="0"/>
      <c r="AFR63" s="0"/>
      <c r="AFS63" s="0"/>
      <c r="AFT63" s="0"/>
      <c r="AFU63" s="0"/>
      <c r="AFV63" s="0"/>
      <c r="AFW63" s="0"/>
      <c r="AFX63" s="0"/>
      <c r="AFY63" s="0"/>
      <c r="AFZ63" s="0"/>
      <c r="AGA63" s="0"/>
      <c r="AGB63" s="0"/>
      <c r="AGC63" s="0"/>
      <c r="AGD63" s="0"/>
      <c r="AGE63" s="0"/>
      <c r="AGF63" s="0"/>
      <c r="AGG63" s="0"/>
      <c r="AGH63" s="0"/>
      <c r="AGI63" s="0"/>
      <c r="AGJ63" s="0"/>
      <c r="AGK63" s="0"/>
      <c r="AGL63" s="0"/>
      <c r="AGM63" s="0"/>
      <c r="AGN63" s="0"/>
      <c r="AGO63" s="0"/>
      <c r="AGP63" s="0"/>
      <c r="AGQ63" s="0"/>
      <c r="AGR63" s="0"/>
      <c r="AGS63" s="0"/>
      <c r="AGT63" s="0"/>
      <c r="AGU63" s="0"/>
      <c r="AGV63" s="0"/>
      <c r="AGW63" s="0"/>
      <c r="AGX63" s="0"/>
      <c r="AGY63" s="0"/>
      <c r="AGZ63" s="0"/>
      <c r="AHA63" s="0"/>
      <c r="AHB63" s="0"/>
      <c r="AHC63" s="0"/>
      <c r="AHD63" s="0"/>
      <c r="AHE63" s="0"/>
      <c r="AHF63" s="0"/>
      <c r="AHG63" s="0"/>
      <c r="AHH63" s="0"/>
      <c r="AHI63" s="0"/>
      <c r="AHJ63" s="0"/>
      <c r="AHK63" s="0"/>
      <c r="AHL63" s="0"/>
      <c r="AHM63" s="0"/>
      <c r="AHN63" s="0"/>
      <c r="AHO63" s="0"/>
      <c r="AHP63" s="0"/>
      <c r="AHQ63" s="0"/>
      <c r="AHR63" s="0"/>
      <c r="AHS63" s="0"/>
      <c r="AHT63" s="0"/>
      <c r="AHU63" s="0"/>
      <c r="AHV63" s="0"/>
      <c r="AHW63" s="0"/>
      <c r="AHX63" s="0"/>
      <c r="AHY63" s="0"/>
      <c r="AHZ63" s="0"/>
      <c r="AIA63" s="0"/>
      <c r="AIB63" s="0"/>
      <c r="AIC63" s="0"/>
      <c r="AID63" s="0"/>
      <c r="AIE63" s="0"/>
      <c r="AIF63" s="0"/>
      <c r="AIG63" s="0"/>
      <c r="AIH63" s="0"/>
      <c r="AII63" s="0"/>
      <c r="AIJ63" s="0"/>
      <c r="AIK63" s="0"/>
      <c r="AIL63" s="0"/>
      <c r="AIM63" s="0"/>
      <c r="AIN63" s="0"/>
      <c r="AIO63" s="0"/>
      <c r="AIP63" s="0"/>
      <c r="AIQ63" s="0"/>
      <c r="AIR63" s="0"/>
      <c r="AIS63" s="0"/>
      <c r="AIT63" s="0"/>
      <c r="AIU63" s="0"/>
      <c r="AIV63" s="0"/>
      <c r="AIW63" s="0"/>
      <c r="AIX63" s="0"/>
      <c r="AIY63" s="0"/>
      <c r="AIZ63" s="0"/>
      <c r="AJA63" s="0"/>
      <c r="AJB63" s="0"/>
      <c r="AJC63" s="0"/>
      <c r="AJD63" s="0"/>
      <c r="AJE63" s="0"/>
      <c r="AJF63" s="0"/>
      <c r="AJG63" s="0"/>
      <c r="AJH63" s="0"/>
      <c r="AJI63" s="0"/>
      <c r="AJJ63" s="0"/>
      <c r="AJK63" s="0"/>
      <c r="AJL63" s="0"/>
      <c r="AJM63" s="0"/>
      <c r="AJN63" s="0"/>
      <c r="AJO63" s="0"/>
      <c r="AJP63" s="0"/>
      <c r="AJQ63" s="0"/>
      <c r="AJR63" s="0"/>
      <c r="AJS63" s="0"/>
      <c r="AJT63" s="0"/>
      <c r="AJU63" s="0"/>
      <c r="AJV63" s="0"/>
      <c r="AJW63" s="0"/>
      <c r="AJX63" s="0"/>
      <c r="AJY63" s="0"/>
      <c r="AJZ63" s="0"/>
      <c r="AKA63" s="0"/>
      <c r="AKB63" s="0"/>
      <c r="AKC63" s="0"/>
      <c r="AKD63" s="0"/>
      <c r="AKE63" s="0"/>
      <c r="AKF63" s="0"/>
      <c r="AKG63" s="0"/>
      <c r="AKH63" s="0"/>
      <c r="AKI63" s="0"/>
      <c r="AKJ63" s="0"/>
      <c r="AKK63" s="0"/>
      <c r="AKL63" s="0"/>
      <c r="AKM63" s="0"/>
      <c r="AKN63" s="0"/>
      <c r="AKO63" s="0"/>
      <c r="AKP63" s="0"/>
      <c r="AKQ63" s="0"/>
      <c r="AKR63" s="0"/>
      <c r="AKS63" s="0"/>
      <c r="AKT63" s="0"/>
      <c r="AKU63" s="0"/>
      <c r="AKV63" s="0"/>
      <c r="AKW63" s="0"/>
      <c r="AKX63" s="0"/>
      <c r="AKY63" s="0"/>
      <c r="AKZ63" s="0"/>
      <c r="ALA63" s="0"/>
      <c r="ALB63" s="0"/>
      <c r="ALC63" s="0"/>
      <c r="ALD63" s="0"/>
      <c r="ALE63" s="0"/>
      <c r="ALF63" s="0"/>
      <c r="ALG63" s="0"/>
      <c r="ALH63" s="0"/>
      <c r="ALI63" s="0"/>
      <c r="ALJ63" s="0"/>
      <c r="ALK63" s="0"/>
      <c r="ALL63" s="0"/>
      <c r="ALM63" s="0"/>
      <c r="ALN63" s="0"/>
      <c r="ALO63" s="0"/>
      <c r="ALP63" s="0"/>
      <c r="ALQ63" s="0"/>
      <c r="ALR63" s="0"/>
      <c r="ALS63" s="0"/>
      <c r="ALT63" s="0"/>
      <c r="ALU63" s="0"/>
      <c r="ALV63" s="0"/>
      <c r="ALW63" s="0"/>
      <c r="ALX63" s="0"/>
      <c r="ALY63" s="0"/>
      <c r="ALZ63" s="0"/>
      <c r="AMA63" s="0"/>
      <c r="AMB63" s="0"/>
      <c r="AMC63" s="0"/>
      <c r="AMD63" s="0"/>
      <c r="AME63" s="0"/>
      <c r="AMF63" s="0"/>
      <c r="AMG63" s="0"/>
      <c r="AMH63" s="0"/>
      <c r="AMI63" s="0"/>
      <c r="AMJ63" s="0"/>
    </row>
    <row r="64" customFormat="false" ht="13.2" hidden="false" customHeight="true" outlineLevel="0" collapsed="false">
      <c r="A64" s="0"/>
      <c r="B64" s="56" t="s">
        <v>70</v>
      </c>
      <c r="C64" s="57" t="s">
        <v>71</v>
      </c>
      <c r="D64" s="57" t="s">
        <v>72</v>
      </c>
      <c r="E64" s="57" t="s">
        <v>73</v>
      </c>
      <c r="F64" s="57" t="s">
        <v>74</v>
      </c>
      <c r="G64" s="57" t="s">
        <v>75</v>
      </c>
      <c r="H64" s="58"/>
    </row>
    <row r="65" customFormat="false" ht="14" hidden="false" customHeight="true" outlineLevel="0" collapsed="false">
      <c r="A65" s="0"/>
      <c r="B65" s="56" t="s">
        <v>76</v>
      </c>
      <c r="C65" s="59" t="n">
        <v>11.5</v>
      </c>
      <c r="D65" s="60" t="n">
        <v>13</v>
      </c>
      <c r="E65" s="59" t="n">
        <v>20</v>
      </c>
      <c r="F65" s="59" t="n">
        <v>25</v>
      </c>
      <c r="G65" s="59" t="n">
        <v>33</v>
      </c>
      <c r="H65" s="61"/>
    </row>
    <row r="66" customFormat="false" ht="13.45" hidden="false" customHeight="true" outlineLevel="0" collapsed="false">
      <c r="A66" s="0"/>
      <c r="B66" s="0"/>
      <c r="C66" s="0"/>
      <c r="D66" s="61"/>
      <c r="G66" s="61"/>
    </row>
    <row r="67" customFormat="false" ht="13.45" hidden="false" customHeight="true" outlineLevel="0" collapsed="false">
      <c r="A67" s="0"/>
      <c r="B67" s="0"/>
      <c r="C67" s="0"/>
    </row>
    <row r="68" customFormat="false" ht="13.45" hidden="false" customHeight="true" outlineLevel="0" collapsed="false">
      <c r="A68" s="0"/>
      <c r="B68" s="0"/>
      <c r="C68" s="0"/>
      <c r="D68" s="0"/>
      <c r="E68" s="0"/>
      <c r="F68" s="0"/>
      <c r="G68" s="0"/>
      <c r="H68" s="0"/>
    </row>
    <row r="69" customFormat="false" ht="13.45" hidden="false" customHeight="true" outlineLevel="0" collapsed="false">
      <c r="A69" s="0"/>
      <c r="B69" s="0"/>
      <c r="C69" s="0"/>
      <c r="D69" s="0"/>
      <c r="E69" s="0"/>
      <c r="F69" s="0"/>
      <c r="G69" s="0"/>
      <c r="H69" s="0"/>
    </row>
    <row r="70" customFormat="false" ht="13.45" hidden="false" customHeight="true" outlineLevel="0" collapsed="false">
      <c r="A70" s="0"/>
      <c r="B70" s="0"/>
      <c r="C70" s="0"/>
      <c r="D70" s="0"/>
      <c r="E70" s="0"/>
      <c r="F70" s="0"/>
      <c r="G70" s="0"/>
      <c r="H70" s="0"/>
    </row>
    <row r="71" customFormat="false" ht="13.45" hidden="false" customHeight="true" outlineLevel="0" collapsed="false">
      <c r="A71" s="0"/>
      <c r="B71" s="0"/>
      <c r="C71" s="0"/>
      <c r="D71" s="0"/>
      <c r="E71" s="0"/>
      <c r="F71" s="0"/>
      <c r="G71" s="0"/>
      <c r="H71" s="0"/>
    </row>
    <row r="72" customFormat="false" ht="14.65" hidden="false" customHeight="false" outlineLevel="0" collapsed="false">
      <c r="A72" s="0"/>
      <c r="B72" s="0"/>
      <c r="C72" s="0"/>
      <c r="D72" s="0"/>
      <c r="E72" s="0"/>
      <c r="F72" s="0"/>
      <c r="G72" s="0"/>
      <c r="H72" s="0"/>
    </row>
    <row r="73" customFormat="false" ht="13.45" hidden="false" customHeight="true" outlineLevel="0" collapsed="false">
      <c r="A73" s="62"/>
      <c r="B73" s="63"/>
      <c r="C73" s="63"/>
      <c r="D73" s="63"/>
      <c r="E73" s="63"/>
      <c r="F73" s="63"/>
      <c r="G73" s="63"/>
      <c r="H73" s="64"/>
    </row>
    <row r="74" customFormat="false" ht="14.65" hidden="false" customHeight="false" outlineLevel="0" collapsed="false">
      <c r="A74" s="0"/>
      <c r="B74" s="63"/>
      <c r="C74" s="63"/>
      <c r="D74" s="63"/>
      <c r="E74" s="63"/>
      <c r="F74" s="63"/>
      <c r="G74" s="63"/>
      <c r="H74" s="64"/>
    </row>
    <row r="75" customFormat="false" ht="13.45" hidden="false" customHeight="true" outlineLevel="0" collapsed="false">
      <c r="A75" s="0"/>
    </row>
    <row r="77" customFormat="false" ht="14.65" hidden="false" customHeight="false" outlineLevel="0" collapsed="false">
      <c r="A77" s="0"/>
      <c r="B77" s="0"/>
      <c r="C77" s="0"/>
      <c r="D77" s="0"/>
      <c r="E77" s="0"/>
      <c r="F77" s="0"/>
      <c r="G77" s="0"/>
      <c r="H77" s="0"/>
    </row>
    <row r="81" customFormat="false" ht="14.65" hidden="false" customHeight="false" outlineLevel="0" collapsed="false"/>
    <row r="1048576" customFormat="false" ht="12.8" hidden="false" customHeight="true" outlineLevel="0" collapsed="false"/>
  </sheetData>
  <mergeCells count="67">
    <mergeCell ref="A1:H2"/>
    <mergeCell ref="C3:D3"/>
    <mergeCell ref="E3:H3"/>
    <mergeCell ref="F4:H4"/>
    <mergeCell ref="C5:D5"/>
    <mergeCell ref="E5:H5"/>
    <mergeCell ref="C6:F6"/>
    <mergeCell ref="G6:H6"/>
    <mergeCell ref="A7:F7"/>
    <mergeCell ref="G7:H7"/>
    <mergeCell ref="A8:H8"/>
    <mergeCell ref="A10:A12"/>
    <mergeCell ref="B10:B12"/>
    <mergeCell ref="D10:D12"/>
    <mergeCell ref="A13:A15"/>
    <mergeCell ref="B13:B15"/>
    <mergeCell ref="D13:D15"/>
    <mergeCell ref="A16:A18"/>
    <mergeCell ref="B16:B18"/>
    <mergeCell ref="D16:D18"/>
    <mergeCell ref="A19:A21"/>
    <mergeCell ref="B19:B21"/>
    <mergeCell ref="D19:D21"/>
    <mergeCell ref="A22:A24"/>
    <mergeCell ref="B22:B24"/>
    <mergeCell ref="D22:D24"/>
    <mergeCell ref="A25:A26"/>
    <mergeCell ref="B25:B26"/>
    <mergeCell ref="D25:D26"/>
    <mergeCell ref="A27:A28"/>
    <mergeCell ref="B27:B28"/>
    <mergeCell ref="D27:D28"/>
    <mergeCell ref="A29:A31"/>
    <mergeCell ref="B29:B31"/>
    <mergeCell ref="D29:D31"/>
    <mergeCell ref="A32:A34"/>
    <mergeCell ref="B32:B34"/>
    <mergeCell ref="D32:D34"/>
    <mergeCell ref="A35:A37"/>
    <mergeCell ref="B35:B37"/>
    <mergeCell ref="D35:D37"/>
    <mergeCell ref="A38:A40"/>
    <mergeCell ref="B38:B40"/>
    <mergeCell ref="D38:D40"/>
    <mergeCell ref="A41:A43"/>
    <mergeCell ref="B41:B43"/>
    <mergeCell ref="D41:D43"/>
    <mergeCell ref="A44:A46"/>
    <mergeCell ref="B44:B46"/>
    <mergeCell ref="D44:D46"/>
    <mergeCell ref="A47:A49"/>
    <mergeCell ref="B47:B49"/>
    <mergeCell ref="D47:D49"/>
    <mergeCell ref="A50:A51"/>
    <mergeCell ref="B50:B51"/>
    <mergeCell ref="D50:D51"/>
    <mergeCell ref="A52:G52"/>
    <mergeCell ref="A53:G53"/>
    <mergeCell ref="A54:G54"/>
    <mergeCell ref="A55:G55"/>
    <mergeCell ref="A56:E56"/>
    <mergeCell ref="A57:E57"/>
    <mergeCell ref="A58:G58"/>
    <mergeCell ref="A59:G59"/>
    <mergeCell ref="A60:G60"/>
    <mergeCell ref="A61:G61"/>
    <mergeCell ref="A62:H62"/>
  </mergeCells>
  <hyperlinks>
    <hyperlink ref="A62" r:id="rId1" display="commande@jardinenvie.com"/>
  </hyperlinks>
  <printOptions headings="false" gridLines="false" gridLinesSet="true" horizontalCentered="false" verticalCentered="false"/>
  <pageMargins left="0.275694444444444" right="0.0222222222222222" top="0.315277777777778" bottom="0.241666666666667" header="0.511805555555555" footer="0.511805555555555"/>
  <pageSetup paperSize="9" scale="81" firstPageNumber="1" fitToWidth="1" fitToHeight="1" pageOrder="downThenOver" orientation="portrait" blackAndWhite="false" draft="false" cellComments="none" useFirstPageNumber="tru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048576"/>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selection pane="topLeft" activeCell="A6" activeCellId="0" sqref="A6"/>
    </sheetView>
  </sheetViews>
  <sheetFormatPr defaultColWidth="11.47265625" defaultRowHeight="13.45" zeroHeight="false" outlineLevelRow="0" outlineLevelCol="0"/>
  <cols>
    <col collapsed="false" customWidth="true" hidden="false" outlineLevel="0" max="1" min="1" style="45" width="120.49"/>
  </cols>
  <sheetData>
    <row r="1" customFormat="false" ht="22.85" hidden="false" customHeight="true" outlineLevel="0" collapsed="false">
      <c r="A1" s="65" t="s">
        <v>77</v>
      </c>
    </row>
    <row r="2" customFormat="false" ht="8.2" hidden="false" customHeight="true" outlineLevel="0" collapsed="false">
      <c r="A2" s="66"/>
    </row>
    <row r="3" customFormat="false" ht="14.65" hidden="false" customHeight="false" outlineLevel="0" collapsed="false">
      <c r="A3" s="67" t="s">
        <v>78</v>
      </c>
    </row>
    <row r="4" customFormat="false" ht="70.1" hidden="false" customHeight="false" outlineLevel="0" collapsed="false">
      <c r="A4" s="67" t="s">
        <v>79</v>
      </c>
    </row>
    <row r="5" s="68" customFormat="true" ht="36.55" hidden="false" customHeight="false" outlineLevel="0" collapsed="false">
      <c r="A5" s="67" t="s">
        <v>80</v>
      </c>
    </row>
    <row r="6" s="45" customFormat="true" ht="36.55" hidden="false" customHeight="false" outlineLevel="0" collapsed="false">
      <c r="A6" s="67" t="s">
        <v>81</v>
      </c>
    </row>
    <row r="7" customFormat="false" ht="25.35" hidden="false" customHeight="false" outlineLevel="0" collapsed="false">
      <c r="A7" s="67" t="s">
        <v>82</v>
      </c>
    </row>
    <row r="8" customFormat="false" ht="10.4" hidden="false" customHeight="true" outlineLevel="0" collapsed="false">
      <c r="A8" s="69"/>
    </row>
    <row r="9" customFormat="false" ht="18.9" hidden="false" customHeight="true" outlineLevel="0" collapsed="false">
      <c r="A9" s="70" t="s">
        <v>83</v>
      </c>
    </row>
    <row r="10" customFormat="false" ht="7.45" hidden="false" customHeight="true" outlineLevel="0" collapsed="false">
      <c r="A10" s="71"/>
    </row>
    <row r="11" customFormat="false" ht="159.7" hidden="false" customHeight="false" outlineLevel="0" collapsed="false">
      <c r="A11" s="67" t="s">
        <v>84</v>
      </c>
    </row>
    <row r="12" customFormat="false" ht="14" hidden="false" customHeight="true" outlineLevel="0" collapsed="false">
      <c r="A12" s="72"/>
    </row>
    <row r="13" customFormat="false" ht="19.35" hidden="false" customHeight="true" outlineLevel="0" collapsed="false">
      <c r="A13" s="70" t="s">
        <v>85</v>
      </c>
    </row>
    <row r="14" customFormat="false" ht="73.55" hidden="false" customHeight="true" outlineLevel="0" collapsed="false">
      <c r="A14" s="72" t="s">
        <v>86</v>
      </c>
    </row>
    <row r="15" customFormat="false" ht="10.5" hidden="false" customHeight="true" outlineLevel="0" collapsed="false">
      <c r="A15" s="73"/>
    </row>
    <row r="16" customFormat="false" ht="18.9" hidden="false" customHeight="true" outlineLevel="0" collapsed="false">
      <c r="A16" s="70" t="s">
        <v>87</v>
      </c>
    </row>
    <row r="17" customFormat="false" ht="49.75" hidden="false" customHeight="true" outlineLevel="0" collapsed="false">
      <c r="A17" s="67" t="s">
        <v>88</v>
      </c>
    </row>
    <row r="18" customFormat="false" ht="10.5" hidden="false" customHeight="true" outlineLevel="0" collapsed="false">
      <c r="A18" s="73"/>
    </row>
    <row r="19" customFormat="false" ht="18.9" hidden="false" customHeight="true" outlineLevel="0" collapsed="false">
      <c r="A19" s="70" t="s">
        <v>89</v>
      </c>
    </row>
    <row r="20" s="74" customFormat="true" ht="72.35" hidden="false" customHeight="true" outlineLevel="0" collapsed="false">
      <c r="A20" s="72" t="s">
        <v>90</v>
      </c>
    </row>
    <row r="21" s="74" customFormat="true" ht="34.3" hidden="false" customHeight="true" outlineLevel="0" collapsed="false">
      <c r="A21" s="72" t="s">
        <v>91</v>
      </c>
    </row>
    <row r="22" s="74" customFormat="true" ht="38.8" hidden="false" customHeight="false" outlineLevel="0" collapsed="false">
      <c r="A22" s="72" t="s">
        <v>92</v>
      </c>
    </row>
    <row r="23" customFormat="false" ht="15.8" hidden="false" customHeight="true" outlineLevel="0" collapsed="false">
      <c r="A23" s="73"/>
    </row>
    <row r="24" customFormat="false" ht="19.35" hidden="false" customHeight="true" outlineLevel="0" collapsed="false">
      <c r="A24" s="70" t="s">
        <v>93</v>
      </c>
    </row>
    <row r="25" customFormat="false" ht="48.5" hidden="false" customHeight="true" outlineLevel="0" collapsed="false">
      <c r="A25" s="72" t="s">
        <v>94</v>
      </c>
    </row>
    <row r="26" customFormat="false" ht="15.8" hidden="false" customHeight="true" outlineLevel="0" collapsed="false">
      <c r="A26" s="73"/>
    </row>
    <row r="27" customFormat="false" ht="22.85" hidden="false" customHeight="true" outlineLevel="0" collapsed="false">
      <c r="A27" s="65" t="s">
        <v>95</v>
      </c>
    </row>
    <row r="28" customFormat="false" ht="13.45" hidden="false" customHeight="true" outlineLevel="0" collapsed="false">
      <c r="A28" s="66"/>
    </row>
    <row r="29" customFormat="false" ht="67.15" hidden="false" customHeight="true" outlineLevel="0" collapsed="false">
      <c r="A29" s="72" t="s">
        <v>96</v>
      </c>
    </row>
    <row r="30" customFormat="false" ht="12.8" hidden="false" customHeight="true" outlineLevel="0" collapsed="false"/>
    <row r="31" customFormat="false" ht="12.8" hidden="false" customHeight="true" outlineLevel="0" collapsed="false"/>
    <row r="32" customFormat="false" ht="12.8" hidden="false" customHeight="true" outlineLevel="0" collapsed="false"/>
    <row r="33" customFormat="false" ht="12.8" hidden="false" customHeight="true" outlineLevel="0" collapsed="false"/>
    <row r="34" customFormat="false" ht="12.8" hidden="false" customHeight="true" outlineLevel="0" collapsed="false"/>
    <row r="35" customFormat="false" ht="12.8" hidden="false" customHeight="true" outlineLevel="0" collapsed="false"/>
    <row r="36" customFormat="false" ht="12.8" hidden="false" customHeight="true" outlineLevel="0" collapsed="false"/>
    <row r="37" customFormat="false" ht="12.8" hidden="false" customHeight="true" outlineLevel="0" collapsed="false"/>
    <row r="38" customFormat="false" ht="12.8" hidden="false" customHeight="true" outlineLevel="0" collapsed="false"/>
    <row r="39" customFormat="false" ht="12.8" hidden="false" customHeight="true" outlineLevel="0" collapsed="false"/>
    <row r="40" customFormat="false" ht="12.8" hidden="false" customHeight="true" outlineLevel="0" collapsed="false"/>
    <row r="41" customFormat="false" ht="12.8" hidden="false" customHeight="true" outlineLevel="0" collapsed="false"/>
    <row r="42" customFormat="false" ht="12.8" hidden="false" customHeight="true" outlineLevel="0" collapsed="false"/>
    <row r="43" customFormat="false" ht="12.8" hidden="false" customHeight="true" outlineLevel="0" collapsed="false"/>
    <row r="44" customFormat="false" ht="12.8" hidden="false" customHeight="true" outlineLevel="0" collapsed="false"/>
    <row r="45" customFormat="false" ht="12.8" hidden="false" customHeight="true" outlineLevel="0" collapsed="false"/>
    <row r="46" customFormat="false" ht="12.8" hidden="false" customHeight="true" outlineLevel="0" collapsed="false"/>
    <row r="47" customFormat="false" ht="12.8" hidden="false" customHeight="true" outlineLevel="0" collapsed="false"/>
    <row r="48" customFormat="false" ht="12.8" hidden="false" customHeight="true" outlineLevel="0" collapsed="false"/>
    <row r="49" customFormat="false" ht="12.8" hidden="false" customHeight="true" outlineLevel="0" collapsed="false"/>
    <row r="50" customFormat="false" ht="12.8" hidden="false" customHeight="true" outlineLevel="0" collapsed="false"/>
    <row r="51" customFormat="false" ht="12.8" hidden="false" customHeight="true" outlineLevel="0" collapsed="false"/>
    <row r="52" customFormat="false" ht="12.8" hidden="false" customHeight="true" outlineLevel="0" collapsed="false"/>
    <row r="53" customFormat="false" ht="12.8" hidden="false" customHeight="true" outlineLevel="0" collapsed="false"/>
    <row r="54" customFormat="false" ht="12.8" hidden="false" customHeight="true" outlineLevel="0" collapsed="false"/>
    <row r="55" customFormat="false" ht="12.8" hidden="false" customHeight="true" outlineLevel="0" collapsed="false"/>
    <row r="56" customFormat="false" ht="12.8" hidden="false" customHeight="true" outlineLevel="0" collapsed="false"/>
    <row r="57" customFormat="false" ht="12.8" hidden="false" customHeight="true" outlineLevel="0" collapsed="false"/>
    <row r="58" customFormat="false" ht="12.8" hidden="false" customHeight="true" outlineLevel="0" collapsed="false"/>
    <row r="59" customFormat="false" ht="12.8" hidden="false" customHeight="true" outlineLevel="0" collapsed="false"/>
    <row r="60" customFormat="false" ht="12.8" hidden="false" customHeight="true" outlineLevel="0" collapsed="false"/>
    <row r="61" customFormat="false" ht="12.8" hidden="false" customHeight="true" outlineLevel="0" collapsed="false"/>
    <row r="62" customFormat="false" ht="12.8" hidden="false" customHeight="true" outlineLevel="0" collapsed="false"/>
    <row r="63" customFormat="false" ht="12.8" hidden="false" customHeight="true" outlineLevel="0" collapsed="false"/>
    <row r="64" customFormat="false" ht="12.8" hidden="false" customHeight="true" outlineLevel="0" collapsed="false"/>
    <row r="65" customFormat="false" ht="12.8" hidden="false" customHeight="true" outlineLevel="0" collapsed="false"/>
    <row r="66" customFormat="false" ht="12.8" hidden="false" customHeight="true" outlineLevel="0" collapsed="false"/>
    <row r="67" customFormat="false" ht="12.8" hidden="false" customHeight="true" outlineLevel="0" collapsed="false"/>
    <row r="68" customFormat="false" ht="12.8" hidden="false" customHeight="true" outlineLevel="0" collapsed="false"/>
    <row r="69" customFormat="false" ht="12.8" hidden="false" customHeight="true" outlineLevel="0" collapsed="false"/>
    <row r="70" customFormat="false" ht="12.8" hidden="false" customHeight="true" outlineLevel="0" collapsed="false"/>
    <row r="71" customFormat="false" ht="12.8" hidden="false" customHeight="true" outlineLevel="0" collapsed="false"/>
    <row r="72" customFormat="false" ht="12.8" hidden="false" customHeight="true" outlineLevel="0" collapsed="false"/>
    <row r="73" customFormat="false" ht="12.8" hidden="false" customHeight="true" outlineLevel="0" collapsed="false"/>
    <row r="74" customFormat="false" ht="12.8" hidden="false" customHeight="true" outlineLevel="0" collapsed="false"/>
    <row r="75" customFormat="false" ht="12.8" hidden="false" customHeight="true" outlineLevel="0" collapsed="false"/>
    <row r="76" customFormat="false" ht="12.8" hidden="false" customHeight="true" outlineLevel="0" collapsed="false"/>
    <row r="77" customFormat="false" ht="12.8" hidden="false" customHeight="true" outlineLevel="0" collapsed="false"/>
    <row r="78" customFormat="false" ht="12.8" hidden="false" customHeight="true" outlineLevel="0" collapsed="false"/>
    <row r="79" customFormat="false" ht="12.8" hidden="false" customHeight="true" outlineLevel="0" collapsed="false"/>
    <row r="80" customFormat="false" ht="12.8" hidden="false" customHeight="true" outlineLevel="0" collapsed="false"/>
    <row r="81" customFormat="false" ht="12.8" hidden="false" customHeight="true" outlineLevel="0" collapsed="false"/>
    <row r="82" customFormat="false" ht="12.8" hidden="false" customHeight="true" outlineLevel="0" collapsed="false"/>
    <row r="83" customFormat="false" ht="12.8" hidden="false" customHeight="true" outlineLevel="0" collapsed="false"/>
    <row r="84" customFormat="false" ht="12.8" hidden="false" customHeight="true" outlineLevel="0" collapsed="false"/>
    <row r="85" customFormat="false" ht="12.8" hidden="false" customHeight="true" outlineLevel="0" collapsed="false"/>
    <row r="86" customFormat="false" ht="12.8" hidden="false" customHeight="true" outlineLevel="0" collapsed="false"/>
    <row r="87" customFormat="false" ht="12.8" hidden="false" customHeight="true" outlineLevel="0" collapsed="false"/>
    <row r="88" customFormat="false" ht="12.8" hidden="false" customHeight="true" outlineLevel="0" collapsed="false"/>
    <row r="89" customFormat="false" ht="12.8" hidden="false" customHeight="true" outlineLevel="0" collapsed="false"/>
    <row r="90" customFormat="false" ht="12.8" hidden="false" customHeight="true" outlineLevel="0" collapsed="false"/>
    <row r="91" customFormat="false" ht="12.8" hidden="false" customHeight="true" outlineLevel="0" collapsed="false"/>
    <row r="92" customFormat="false" ht="12.8" hidden="false" customHeight="true" outlineLevel="0" collapsed="false"/>
    <row r="93" customFormat="false" ht="12.8" hidden="false" customHeight="true" outlineLevel="0" collapsed="false"/>
    <row r="94" customFormat="false" ht="12.8" hidden="false" customHeight="true" outlineLevel="0" collapsed="false"/>
    <row r="95" customFormat="false" ht="12.8" hidden="false" customHeight="true" outlineLevel="0" collapsed="false"/>
    <row r="96" customFormat="false" ht="12.8" hidden="false" customHeight="true" outlineLevel="0" collapsed="false"/>
    <row r="97" customFormat="false" ht="12.8" hidden="false" customHeight="true" outlineLevel="0" collapsed="false"/>
    <row r="98" customFormat="false" ht="12.8" hidden="false" customHeight="true" outlineLevel="0" collapsed="false"/>
    <row r="99" customFormat="false" ht="12.8" hidden="false" customHeight="true" outlineLevel="0" collapsed="false"/>
    <row r="100" customFormat="false" ht="12.8" hidden="false" customHeight="true" outlineLevel="0" collapsed="false"/>
    <row r="101" customFormat="false" ht="12.8" hidden="false" customHeight="true" outlineLevel="0" collapsed="false"/>
    <row r="102" customFormat="false" ht="12.8" hidden="false" customHeight="true" outlineLevel="0" collapsed="false"/>
    <row r="103" customFormat="false" ht="12.8" hidden="false" customHeight="true" outlineLevel="0" collapsed="false"/>
    <row r="104" customFormat="false" ht="12.8" hidden="false" customHeight="true" outlineLevel="0" collapsed="false"/>
    <row r="105" customFormat="false" ht="12.8" hidden="false" customHeight="true" outlineLevel="0" collapsed="false"/>
    <row r="106" customFormat="false" ht="12.8" hidden="false" customHeight="true" outlineLevel="0" collapsed="false"/>
    <row r="107" customFormat="false" ht="12.8" hidden="false" customHeight="true" outlineLevel="0" collapsed="false"/>
    <row r="108" customFormat="false" ht="12.8" hidden="false" customHeight="true" outlineLevel="0" collapsed="false"/>
    <row r="109" customFormat="false" ht="12.8" hidden="false" customHeight="true" outlineLevel="0" collapsed="false"/>
    <row r="110" customFormat="false" ht="12.8" hidden="false" customHeight="true" outlineLevel="0" collapsed="false"/>
    <row r="111" customFormat="false" ht="12.8" hidden="false" customHeight="true" outlineLevel="0" collapsed="false"/>
    <row r="112" customFormat="false" ht="12.8" hidden="false" customHeight="true" outlineLevel="0" collapsed="false"/>
    <row r="113" customFormat="false" ht="12.8" hidden="false" customHeight="true" outlineLevel="0" collapsed="false"/>
    <row r="114" customFormat="false" ht="12.8" hidden="false" customHeight="true" outlineLevel="0" collapsed="false"/>
    <row r="115" customFormat="false" ht="12.8" hidden="false" customHeight="true" outlineLevel="0" collapsed="false"/>
    <row r="116" customFormat="false" ht="12.8" hidden="false" customHeight="true" outlineLevel="0" collapsed="false"/>
    <row r="117" customFormat="false" ht="12.8" hidden="false" customHeight="true" outlineLevel="0" collapsed="false"/>
    <row r="118" customFormat="false" ht="12.8" hidden="false" customHeight="true" outlineLevel="0" collapsed="false"/>
    <row r="119" customFormat="false" ht="12.8" hidden="false" customHeight="true" outlineLevel="0" collapsed="false"/>
    <row r="120" customFormat="false" ht="12.8" hidden="false" customHeight="true" outlineLevel="0" collapsed="false"/>
    <row r="121" customFormat="false" ht="12.8" hidden="false" customHeight="true" outlineLevel="0" collapsed="false"/>
    <row r="122" customFormat="false" ht="12.8" hidden="false" customHeight="true" outlineLevel="0" collapsed="false"/>
    <row r="123" customFormat="false" ht="12.8" hidden="false" customHeight="true" outlineLevel="0" collapsed="false"/>
    <row r="124" customFormat="false" ht="12.8" hidden="false" customHeight="true" outlineLevel="0" collapsed="false"/>
    <row r="125" customFormat="false" ht="12.8" hidden="false" customHeight="true" outlineLevel="0" collapsed="false"/>
    <row r="126" customFormat="false" ht="12.8" hidden="false" customHeight="true" outlineLevel="0" collapsed="false"/>
    <row r="127" customFormat="false" ht="12.8" hidden="false" customHeight="true" outlineLevel="0" collapsed="false"/>
    <row r="128" customFormat="false" ht="12.8" hidden="false" customHeight="true" outlineLevel="0" collapsed="false"/>
    <row r="129" customFormat="false" ht="12.8" hidden="false" customHeight="true" outlineLevel="0" collapsed="false"/>
    <row r="130" customFormat="false" ht="12.8" hidden="false" customHeight="true" outlineLevel="0" collapsed="false"/>
    <row r="131" customFormat="false" ht="12.8" hidden="false" customHeight="true" outlineLevel="0" collapsed="false"/>
    <row r="132" customFormat="false" ht="12.8" hidden="false" customHeight="true" outlineLevel="0" collapsed="false"/>
    <row r="133" customFormat="false" ht="12.8" hidden="false" customHeight="true" outlineLevel="0" collapsed="false"/>
    <row r="134" customFormat="false" ht="12.8" hidden="false" customHeight="true" outlineLevel="0" collapsed="false"/>
    <row r="135" customFormat="false" ht="12.8" hidden="false" customHeight="true" outlineLevel="0" collapsed="false"/>
    <row r="136" customFormat="false" ht="12.8" hidden="false" customHeight="true" outlineLevel="0" collapsed="false"/>
    <row r="137" customFormat="false" ht="12.8" hidden="false" customHeight="true" outlineLevel="0" collapsed="false"/>
    <row r="138" customFormat="false" ht="12.8" hidden="false" customHeight="true" outlineLevel="0" collapsed="false"/>
    <row r="139" customFormat="false" ht="12.8" hidden="false" customHeight="true" outlineLevel="0" collapsed="false"/>
    <row r="140" customFormat="false" ht="12.8" hidden="false" customHeight="true" outlineLevel="0" collapsed="false"/>
    <row r="141" customFormat="false" ht="12.8" hidden="false" customHeight="true" outlineLevel="0" collapsed="false"/>
    <row r="142" customFormat="false" ht="12.8" hidden="false" customHeight="true" outlineLevel="0" collapsed="false"/>
    <row r="143" customFormat="false" ht="12.8" hidden="false" customHeight="true" outlineLevel="0" collapsed="false"/>
    <row r="144" customFormat="false" ht="12.8" hidden="false" customHeight="true" outlineLevel="0" collapsed="false"/>
    <row r="145" customFormat="false" ht="12.8" hidden="false" customHeight="true" outlineLevel="0" collapsed="false"/>
    <row r="146" customFormat="false" ht="12.8" hidden="false" customHeight="true" outlineLevel="0" collapsed="false"/>
    <row r="147" customFormat="false" ht="12.8" hidden="false" customHeight="true" outlineLevel="0" collapsed="false"/>
    <row r="148" customFormat="false" ht="12.8" hidden="false" customHeight="true" outlineLevel="0" collapsed="false"/>
    <row r="149" customFormat="false" ht="12.8" hidden="false" customHeight="true" outlineLevel="0" collapsed="false"/>
    <row r="150" customFormat="false" ht="12.8" hidden="false" customHeight="true" outlineLevel="0" collapsed="false"/>
    <row r="151" customFormat="false" ht="12.8" hidden="false" customHeight="true" outlineLevel="0" collapsed="false"/>
    <row r="152" customFormat="false" ht="12.8" hidden="false" customHeight="true" outlineLevel="0" collapsed="false"/>
    <row r="153" customFormat="false" ht="12.8" hidden="false" customHeight="true" outlineLevel="0" collapsed="false"/>
    <row r="154" customFormat="false" ht="12.8" hidden="false" customHeight="true" outlineLevel="0" collapsed="false"/>
    <row r="155" customFormat="false" ht="12.8" hidden="false" customHeight="true" outlineLevel="0" collapsed="false"/>
    <row r="156" customFormat="false" ht="12.8" hidden="false" customHeight="true" outlineLevel="0" collapsed="false"/>
    <row r="157" customFormat="false" ht="12.8" hidden="false" customHeight="true" outlineLevel="0" collapsed="false"/>
    <row r="158" customFormat="false" ht="12.8" hidden="false" customHeight="true" outlineLevel="0" collapsed="false"/>
    <row r="159" customFormat="false" ht="12.8" hidden="false" customHeight="true" outlineLevel="0" collapsed="false"/>
    <row r="160" customFormat="false" ht="12.8" hidden="false" customHeight="true" outlineLevel="0" collapsed="false"/>
    <row r="161" customFormat="false" ht="12.8" hidden="false" customHeight="true" outlineLevel="0" collapsed="false"/>
    <row r="162" customFormat="false" ht="12.8" hidden="false" customHeight="true" outlineLevel="0" collapsed="false"/>
    <row r="163" customFormat="false" ht="12.8" hidden="false" customHeight="true" outlineLevel="0" collapsed="false"/>
    <row r="164" customFormat="false" ht="12.8" hidden="false" customHeight="true" outlineLevel="0" collapsed="false"/>
    <row r="165" customFormat="false" ht="12.8" hidden="false" customHeight="true" outlineLevel="0" collapsed="false"/>
    <row r="166" customFormat="false" ht="12.8" hidden="false" customHeight="true" outlineLevel="0" collapsed="false"/>
    <row r="167" customFormat="false" ht="12.8" hidden="false" customHeight="true" outlineLevel="0" collapsed="false"/>
    <row r="168" customFormat="false" ht="12.8" hidden="false" customHeight="true" outlineLevel="0" collapsed="false"/>
    <row r="169" customFormat="false" ht="12.8" hidden="false" customHeight="true" outlineLevel="0" collapsed="false"/>
    <row r="170" customFormat="false" ht="12.8" hidden="false" customHeight="true" outlineLevel="0" collapsed="false"/>
    <row r="171" customFormat="false" ht="12.8" hidden="false" customHeight="true" outlineLevel="0" collapsed="false"/>
    <row r="172" customFormat="false" ht="12.8" hidden="false" customHeight="true" outlineLevel="0" collapsed="false"/>
    <row r="173" customFormat="false" ht="12.8" hidden="false" customHeight="true" outlineLevel="0" collapsed="false"/>
    <row r="174" customFormat="false" ht="12.8" hidden="false" customHeight="true" outlineLevel="0" collapsed="false"/>
    <row r="175" customFormat="false" ht="12.8" hidden="false" customHeight="true" outlineLevel="0" collapsed="false"/>
    <row r="176" customFormat="false" ht="12.8" hidden="false" customHeight="true" outlineLevel="0" collapsed="false"/>
    <row r="177" customFormat="false" ht="12.8" hidden="false" customHeight="true" outlineLevel="0" collapsed="false"/>
    <row r="178" customFormat="false" ht="12.8" hidden="false" customHeight="true" outlineLevel="0" collapsed="false"/>
    <row r="179" customFormat="false" ht="12.8" hidden="false" customHeight="true" outlineLevel="0" collapsed="false"/>
    <row r="180" customFormat="false" ht="12.8" hidden="false" customHeight="true" outlineLevel="0" collapsed="false"/>
    <row r="181" customFormat="false" ht="12.8" hidden="false" customHeight="true" outlineLevel="0" collapsed="false"/>
    <row r="182" customFormat="false" ht="12.8" hidden="false" customHeight="true" outlineLevel="0" collapsed="false"/>
    <row r="183" customFormat="false" ht="12.8" hidden="false" customHeight="true" outlineLevel="0" collapsed="false"/>
    <row r="184" customFormat="false" ht="12.8" hidden="false" customHeight="true" outlineLevel="0" collapsed="false"/>
    <row r="185" customFormat="false" ht="12.8" hidden="false" customHeight="true" outlineLevel="0" collapsed="false"/>
    <row r="186" customFormat="false" ht="12.8" hidden="false" customHeight="true" outlineLevel="0" collapsed="false"/>
    <row r="187" customFormat="false" ht="12.8" hidden="false" customHeight="true" outlineLevel="0" collapsed="false"/>
    <row r="188" customFormat="false" ht="12.8" hidden="false" customHeight="true" outlineLevel="0" collapsed="false"/>
    <row r="189" customFormat="false" ht="12.8" hidden="false" customHeight="true" outlineLevel="0" collapsed="false"/>
    <row r="190" customFormat="false" ht="12.8" hidden="false" customHeight="true" outlineLevel="0" collapsed="false"/>
    <row r="191" customFormat="false" ht="12.8" hidden="false" customHeight="true" outlineLevel="0" collapsed="false"/>
    <row r="192" customFormat="false" ht="12.8" hidden="false" customHeight="true" outlineLevel="0" collapsed="false"/>
    <row r="193" customFormat="false" ht="12.8" hidden="false" customHeight="true" outlineLevel="0" collapsed="false"/>
    <row r="194" customFormat="false" ht="12.8" hidden="false" customHeight="true" outlineLevel="0" collapsed="false"/>
    <row r="195" customFormat="false" ht="12.8" hidden="false" customHeight="true" outlineLevel="0" collapsed="false"/>
    <row r="1048567" customFormat="false" ht="12.8" hidden="false" customHeight="true" outlineLevel="0" collapsed="false"/>
    <row r="1048568" customFormat="false" ht="12.8" hidden="false" customHeight="true" outlineLevel="0" collapsed="false"/>
    <row r="1048569" customFormat="false" ht="12.8" hidden="false" customHeight="true" outlineLevel="0" collapsed="false"/>
    <row r="1048570" customFormat="false" ht="12.8" hidden="false" customHeight="true" outlineLevel="0" collapsed="false"/>
    <row r="1048571" customFormat="false" ht="12.8" hidden="false" customHeight="true" outlineLevel="0" collapsed="false"/>
    <row r="1048572" customFormat="false" ht="12.8" hidden="false" customHeight="true" outlineLevel="0" collapsed="false"/>
    <row r="1048573" customFormat="false" ht="12.8" hidden="false" customHeight="true" outlineLevel="0" collapsed="false"/>
    <row r="1048574" customFormat="false" ht="12.8" hidden="false" customHeight="true" outlineLevel="0" collapsed="false"/>
    <row r="1048575" customFormat="false" ht="12.8" hidden="false" customHeight="true" outlineLevel="0" collapsed="false"/>
    <row r="1048576" customFormat="false" ht="12.8" hidden="false" customHeight="true" outlineLevel="0" collapsed="false"/>
  </sheetData>
  <printOptions headings="false" gridLines="false" gridLinesSet="true" horizontalCentered="false" verticalCentered="false"/>
  <pageMargins left="0.275694444444444" right="0.18125" top="0.315277777777778" bottom="0.241666666666667" header="0.511805555555555" footer="0.511805555555555"/>
  <pageSetup paperSize="9" scale="81"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1048576"/>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selection pane="topLeft" activeCell="I38" activeCellId="0" sqref="I38"/>
    </sheetView>
  </sheetViews>
  <sheetFormatPr defaultColWidth="11.53515625" defaultRowHeight="14.65" zeroHeight="false" outlineLevelRow="0" outlineLevelCol="0"/>
  <sheetData>
    <row r="1" customFormat="false" ht="26.85" hidden="false" customHeight="true" outlineLevel="0" collapsed="false">
      <c r="A1" s="75" t="s">
        <v>97</v>
      </c>
      <c r="B1" s="75"/>
      <c r="C1" s="75"/>
      <c r="D1" s="75"/>
      <c r="E1" s="75"/>
      <c r="F1" s="75"/>
      <c r="G1" s="75"/>
      <c r="H1" s="75"/>
      <c r="I1" s="75"/>
      <c r="J1" s="75"/>
      <c r="K1" s="75"/>
      <c r="L1" s="75"/>
    </row>
    <row r="34" customFormat="false" ht="37.3" hidden="false" customHeight="true" outlineLevel="0" collapsed="false">
      <c r="A34" s="76" t="s">
        <v>98</v>
      </c>
      <c r="B34" s="76"/>
      <c r="C34" s="76"/>
      <c r="D34" s="76"/>
      <c r="E34" s="76"/>
      <c r="I34" s="77" t="s">
        <v>99</v>
      </c>
    </row>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
    <mergeCell ref="A1:L1"/>
    <mergeCell ref="A34:E34"/>
  </mergeCells>
  <printOptions headings="false" gridLines="false" gridLinesSet="true" horizontalCentered="false" verticalCentered="false"/>
  <pageMargins left="0.39375" right="0.39375" top="0.39375"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1"/>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selection pane="topLeft" activeCell="A11" activeCellId="0" sqref="A11"/>
    </sheetView>
  </sheetViews>
  <sheetFormatPr defaultColWidth="11.53515625" defaultRowHeight="12.8" zeroHeight="false" outlineLevelRow="0" outlineLevelCol="0"/>
  <sheetData>
    <row r="11" customFormat="false" ht="14.65" hidden="false" customHeight="false" outlineLevel="0" collapsed="false"/>
  </sheetData>
  <printOptions headings="false" gridLines="false" gridLinesSet="true" horizontalCentered="false" verticalCentered="false"/>
  <pageMargins left="0.39375" right="0.39375" top="0.39375"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1016</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2019-02-02T17:27:47Z</dcterms:created>
  <dc:creator/>
  <dc:description/>
  <dc:language>fr-FR</dc:language>
  <cp:lastModifiedBy/>
  <dcterms:modified xsi:type="dcterms:W3CDTF">2020-12-28T20:08:56Z</dcterms:modified>
  <cp:revision>27</cp:revision>
  <dc:subject/>
  <dc:title/>
</cp:coreProperties>
</file>